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tabRatio="604"/>
  </bookViews>
  <sheets>
    <sheet name="Лист1" sheetId="1" r:id="rId1"/>
  </sheets>
  <definedNames>
    <definedName name="_xlnm._FilterDatabase" localSheetId="0" hidden="1">Лист1!$A$15:$S$352</definedName>
    <definedName name="_xlnm.Print_Area" localSheetId="0">Лист1!$A$1:$P$360</definedName>
  </definedNames>
  <calcPr calcId="152511"/>
</workbook>
</file>

<file path=xl/calcChain.xml><?xml version="1.0" encoding="utf-8"?>
<calcChain xmlns="http://schemas.openxmlformats.org/spreadsheetml/2006/main">
  <c r="L184" i="1" l="1"/>
  <c r="L14" i="1"/>
  <c r="L319" i="1"/>
  <c r="L294" i="1"/>
  <c r="M184" i="1"/>
  <c r="K184" i="1"/>
  <c r="K336" i="1" l="1"/>
  <c r="K325" i="1"/>
  <c r="K319" i="1"/>
  <c r="K294" i="1"/>
  <c r="M319" i="1"/>
  <c r="N14" i="1" l="1"/>
  <c r="N74" i="1"/>
  <c r="R297" i="1" l="1"/>
  <c r="O184" i="1"/>
  <c r="R185" i="1" s="1"/>
  <c r="P184" i="1"/>
  <c r="S185" i="1" s="1"/>
  <c r="N184" i="1"/>
  <c r="Q185" i="1" l="1"/>
  <c r="M336" i="1" l="1"/>
  <c r="M325" i="1"/>
  <c r="M322" i="1"/>
  <c r="M294" i="1"/>
  <c r="M276" i="1"/>
  <c r="M178" i="1"/>
  <c r="M74" i="1"/>
  <c r="M14" i="1"/>
  <c r="L325" i="1"/>
  <c r="L322" i="1"/>
  <c r="L276" i="1"/>
  <c r="L178" i="1"/>
  <c r="L74" i="1"/>
  <c r="K74" i="1"/>
  <c r="K178" i="1"/>
  <c r="K14" i="1"/>
  <c r="K13" i="1" l="1"/>
  <c r="L13" i="1"/>
  <c r="M13" i="1"/>
  <c r="M176" i="1"/>
  <c r="M12" i="1" l="1"/>
  <c r="N276" i="1" l="1"/>
  <c r="O294" i="1"/>
  <c r="R295" i="1" s="1"/>
  <c r="P294" i="1"/>
  <c r="S295" i="1" s="1"/>
  <c r="N294" i="1"/>
  <c r="Q295" i="1" s="1"/>
  <c r="P336" i="1" l="1"/>
  <c r="O336" i="1"/>
  <c r="N336" i="1"/>
  <c r="L336" i="1"/>
  <c r="P325" i="1"/>
  <c r="O325" i="1"/>
  <c r="N325" i="1"/>
  <c r="P322" i="1"/>
  <c r="O322" i="1"/>
  <c r="N322" i="1"/>
  <c r="K322" i="1"/>
  <c r="P319" i="1"/>
  <c r="O319" i="1"/>
  <c r="N319" i="1"/>
  <c r="P276" i="1"/>
  <c r="O276" i="1"/>
  <c r="K276" i="1"/>
  <c r="P178" i="1"/>
  <c r="O178" i="1"/>
  <c r="N178" i="1"/>
  <c r="N176" i="1" l="1"/>
  <c r="L176" i="1"/>
  <c r="L12" i="1" s="1"/>
  <c r="K176" i="1"/>
  <c r="O176" i="1"/>
  <c r="P176" i="1"/>
  <c r="K12" i="1" l="1"/>
  <c r="O74" i="1"/>
  <c r="P74" i="1"/>
  <c r="O14" i="1"/>
  <c r="P14" i="1"/>
  <c r="N13" i="1" l="1"/>
  <c r="P13" i="1"/>
  <c r="O13" i="1"/>
  <c r="O12" i="1" s="1"/>
  <c r="P12" i="1" l="1"/>
  <c r="N12" i="1" l="1"/>
</calcChain>
</file>

<file path=xl/sharedStrings.xml><?xml version="1.0" encoding="utf-8"?>
<sst xmlns="http://schemas.openxmlformats.org/spreadsheetml/2006/main" count="2599" uniqueCount="959">
  <si>
    <t>1 01 01012 02 0000 110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</si>
  <si>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</si>
  <si>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1 01 01014 02 0000 110</t>
  </si>
  <si>
    <t>Налог на прибыль организаций консолидированных групп налогоплательщиков, зачисляемый в бюджеты субъектов Российской Федерации</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</si>
  <si>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</si>
  <si>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</si>
  <si>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</si>
  <si>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</si>
  <si>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</si>
  <si>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</si>
  <si>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</si>
  <si>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1 06 02010 02 0000 110</t>
  </si>
  <si>
    <t>Налог на имущество организаций по имуществу, не входящему в Единую систему газоснабжения</t>
  </si>
  <si>
    <t>1 06 02020 02 0000 110</t>
  </si>
  <si>
    <t>Налог на имущество организаций по имуществу, входящему в Единую систему газоснабжения</t>
  </si>
  <si>
    <t>1 06 04011 02 0000 110</t>
  </si>
  <si>
    <t>Транспортный налог с организаций</t>
  </si>
  <si>
    <t>1 06 04012 02 0000 110</t>
  </si>
  <si>
    <t>Транспортный налог с физических лиц</t>
  </si>
  <si>
    <t>1 07 01020 01 0000 110</t>
  </si>
  <si>
    <t>Налог на добычу общераспространенных полезных ископаемых</t>
  </si>
  <si>
    <t>1 07 01030 01 0000 110</t>
  </si>
  <si>
    <t>Налог на добычу прочих полезных ископаемых (за исключением полезных ископаемых в виде природных алмазов)</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</si>
  <si>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</si>
  <si>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</si>
  <si>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</si>
  <si>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1 08 07010 01 0000 110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</si>
  <si>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</si>
  <si>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1 08 07020 01 0000 110</t>
  </si>
  <si>
    <t>Государственная пошлина за государственную регистрацию прав, ограничений (обременений) прав на недвижимое имущество и сделок с ним</t>
  </si>
  <si>
    <t>1 08 07082 01 0000 110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</si>
  <si>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</si>
  <si>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034</t>
  </si>
  <si>
    <t>1 08 07100 01 0000 110</t>
  </si>
  <si>
    <t>1 08 07110 01 0000 110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</si>
  <si>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</si>
  <si>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1 08 07120 01 0000 110</t>
  </si>
  <si>
    <t>Государственная пошлина за государственную регистрацию политических партий и региональных отделений политических партий</t>
  </si>
  <si>
    <t>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</si>
  <si>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</si>
  <si>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1 08 07142 01 0000 110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</si>
  <si>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</si>
  <si>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044</t>
  </si>
  <si>
    <t>1 08 07300 01 0000 110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</si>
  <si>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</si>
  <si>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1 08 07340 01 0000 110</t>
  </si>
  <si>
    <t>Государственная пошлина за выдачу свидетельства о государственной аккредитации региональной спортивной федерации</t>
  </si>
  <si>
    <t>1 08 07380 01 0000 110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</si>
  <si>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</si>
  <si>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1 08 07390 01 0000 110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</si>
  <si>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</si>
  <si>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1 08 07400 01 0000 110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</si>
  <si>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</si>
  <si>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065</t>
  </si>
  <si>
    <t>1 11 01020 02 0000 120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</si>
  <si>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</si>
  <si>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1 11 03020 02 0000 120</t>
  </si>
  <si>
    <t>1 11 05022 02 0000 120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</si>
  <si>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</si>
  <si>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1 11 05032 02 0000 120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</si>
  <si>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</si>
  <si>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1 11 05072 02 0000 120</t>
  </si>
  <si>
    <t>Доходы от сдачи в аренду имущества, составляющего казну субъекта Российской Федерации (за исключением земельных участков)</t>
  </si>
  <si>
    <t>1 11 07012 02 0000 120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</si>
  <si>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</si>
  <si>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050</t>
  </si>
  <si>
    <t>1 12 02030 01 0000 120</t>
  </si>
  <si>
    <t>Регулярные платежи за пользование недрами при пользовании недрами на территории Российской Федерации</t>
  </si>
  <si>
    <t>1 12 02052 01 0000 120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</si>
  <si>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</si>
  <si>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1 12 02102 02 0000 120</t>
  </si>
  <si>
    <t>Сборы за участие в конкурсе (аукционе) на право пользования участками недр местного значения</t>
  </si>
  <si>
    <t>045</t>
  </si>
  <si>
    <t>1 12 04013 02 0000 120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</si>
  <si>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</si>
  <si>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1 12 04014 02 0000 120</t>
  </si>
  <si>
    <t>Плата за использование лесов, расположенных на землях лесного фонда, в части, превышающей минимальный размер арендной платы</t>
  </si>
  <si>
    <t>1 12 04015 02 0000 120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</si>
  <si>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</si>
  <si>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036</t>
  </si>
  <si>
    <t>075</t>
  </si>
  <si>
    <t>Прочие доходы от оказания платных услуг (работ) получателями средств бюджетов субъектов Российской Федерации</t>
  </si>
  <si>
    <t>Прочие доходы от компенсации затрат бюджетов субъектов Российской Федерации</t>
  </si>
  <si>
    <t>001</t>
  </si>
  <si>
    <t>128</t>
  </si>
  <si>
    <t>200</t>
  </si>
  <si>
    <t>207</t>
  </si>
  <si>
    <t>300</t>
  </si>
  <si>
    <t>312</t>
  </si>
  <si>
    <t>1 14 02022 02 0000 410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</si>
  <si>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</si>
  <si>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1 14 02023 02 0000 410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</si>
  <si>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</si>
  <si>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1 14 06022 02 0000 430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</si>
  <si>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</si>
  <si>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1 15 07020 01 0000 140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</si>
  <si>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</si>
  <si>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232</t>
  </si>
  <si>
    <t>096</t>
  </si>
  <si>
    <t>1 17 01020 02 0000 180</t>
  </si>
  <si>
    <t>Невыясненные поступления, зачисляемые в бюджеты субъектов Российской Федерации</t>
  </si>
  <si>
    <t>2 02 15001 02 0000 150</t>
  </si>
  <si>
    <t>Дотации бюджетам субъектов Российской Федерации на выравнивание бюджетной обеспеченности</t>
  </si>
  <si>
    <t>2 02 15006 02 0000 150</t>
  </si>
  <si>
    <t>Дотации бюджету Чеченской Республики на поддержку мер по обеспечению сбалансированности бюджета</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</si>
  <si>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</si>
  <si>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</si>
  <si>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315</t>
  </si>
  <si>
    <t>163</t>
  </si>
  <si>
    <t>2 02 25021 02 0000 150</t>
  </si>
  <si>
    <t>205</t>
  </si>
  <si>
    <t>2 02 25082 02 0000 150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</si>
  <si>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</si>
  <si>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2 02 25065 02 0000 150</t>
  </si>
  <si>
    <t>2 02 25402 02 0000 150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</si>
  <si>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</si>
  <si>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</si>
  <si>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</si>
  <si>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</si>
  <si>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</si>
  <si>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</si>
  <si>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</si>
  <si>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</si>
  <si>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2 02 25514 02 0000 150</t>
  </si>
  <si>
    <t>Субсидии бюджетам субъектов Российской Федерации на реализацию мероприятий в сфере реабилитации и абилитации инвалидов</t>
  </si>
  <si>
    <t>2 02 25517 02 0000 150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</si>
  <si>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</si>
  <si>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2 02 25520 02 0000 150</t>
  </si>
  <si>
    <t>Субсидия бюджетам субъектов Российской Федерации на поддержку отрасли культуры</t>
  </si>
  <si>
    <t>311</t>
  </si>
  <si>
    <t>2 02 25524 02 0000 150</t>
  </si>
  <si>
    <t>2 02 25527 02 0000 150</t>
  </si>
  <si>
    <t>2 02 25540 02 0000 150</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</si>
  <si>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</si>
  <si>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</si>
  <si>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</si>
  <si>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</si>
  <si>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</si>
  <si>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</si>
  <si>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</si>
  <si>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</si>
  <si>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383</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</si>
  <si>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</si>
  <si>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</si>
  <si>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2 02 35128 02 0000 150</t>
  </si>
  <si>
    <t>2 02 35129 02 0000 150</t>
  </si>
  <si>
    <t>2 02 35176 02 0000 150</t>
  </si>
  <si>
    <t>2 02 35220 02 0000 150</t>
  </si>
  <si>
    <t>2 02 35250 02 0000 150</t>
  </si>
  <si>
    <t>2 02 35290 02 0000 150</t>
  </si>
  <si>
    <t>2 02 35900 02 0000 150</t>
  </si>
  <si>
    <t>2 02 45161 02 0000 150</t>
  </si>
  <si>
    <t>2 02 25081 02 0000 150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</si>
  <si>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</si>
  <si>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2 02 25497 02 0000 150</t>
  </si>
  <si>
    <t>2 02 29999 02 0000 150</t>
  </si>
  <si>
    <t>Прочие субсидии бюджетам субъектов Российской Федерации</t>
  </si>
  <si>
    <t>Прочие неналоговые доходы бюджетов субъектов Российской Федерации</t>
  </si>
  <si>
    <t>1 17 05020 02 0000 180</t>
  </si>
  <si>
    <t>1 03 02142 01 0000 110</t>
  </si>
  <si>
    <t>Предоставление негосударственными организациями грантов для получателей средств бюджетов субъектов Российской Федерации</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</si>
  <si>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</si>
  <si>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Доходы бюджетов субъектов Российской Федерации от возврата бюджетными учреждениями остатков субсидий прошлых лет</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</si>
  <si>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</si>
  <si>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1 13 01992 02 0000 130</t>
  </si>
  <si>
    <t>1 13 02992 02 0000 130</t>
  </si>
  <si>
    <t>2 02 25519 02 0000 150</t>
  </si>
  <si>
    <t>2 02 25555 02 0000 150</t>
  </si>
  <si>
    <t>2 02 45141 02 0000 150</t>
  </si>
  <si>
    <t>2 02 45142 02 0000 150</t>
  </si>
  <si>
    <t>Министерство Чеченской Республики по физической культуре, спорту и туризму</t>
  </si>
  <si>
    <t>Министерство экономического, территориального развития и торговли Чеченской Республики</t>
  </si>
  <si>
    <t>Министерство Чеченской Республики по физической культуре и спорту</t>
  </si>
  <si>
    <t>Служба государственного жилищного надзора Чеченской Республики</t>
  </si>
  <si>
    <t>Министерство строительства и жилищно-коммунального хозяйства Чеченской Республики</t>
  </si>
  <si>
    <t>Комитет Правительства Чеченской Республики по дошкольному образованию</t>
  </si>
  <si>
    <t>Код главного администратора доходов республиканского бюджета</t>
  </si>
  <si>
    <t>Наименование главного администратора доходов бюджета</t>
  </si>
  <si>
    <t>Код классификации доходов бюджета</t>
  </si>
  <si>
    <t>Наименование классификации доходов бюджета</t>
  </si>
  <si>
    <t>Министерство промышленности и энергетики Чеченской Республики</t>
  </si>
  <si>
    <t>Министерство образования и науки Чеченской Республики</t>
  </si>
  <si>
    <t>Министерство природных ресурсов и охраны окружающей среды Чеченской Республики</t>
  </si>
  <si>
    <t>Министерство финансов Чеченской Республики</t>
  </si>
  <si>
    <t>Министерство здравоохранения Чеченской Республики</t>
  </si>
  <si>
    <t>Министерство сельского хозяйства Чеченской Республики</t>
  </si>
  <si>
    <t>Министерство труда, занятости и  социального развития Чеченской Республики</t>
  </si>
  <si>
    <t>Министерство автомобильных дорог Чеченской Республики</t>
  </si>
  <si>
    <t>Министерство культуры Чеченской Республики</t>
  </si>
  <si>
    <t>Министерство внутренних дел по Чеченской Республике</t>
  </si>
  <si>
    <t>Управление Федеральной налоговой службы по Чеченской Республике</t>
  </si>
  <si>
    <t>Управление ветеринарии Правительства Чеченской Республики</t>
  </si>
  <si>
    <t>Государственная инспекция по надзору за техническим состоянием самоходных машин и других видов техники (Гостехнадзор) Чеченской Республики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</si>
  <si>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</si>
  <si>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Финансовый орган</t>
  </si>
  <si>
    <t>Наименование публично-правового образования</t>
  </si>
  <si>
    <t>Единица измерения</t>
  </si>
  <si>
    <t>Чеченская Республика</t>
  </si>
  <si>
    <t>тысяч рублей</t>
  </si>
  <si>
    <t>Исполнитель</t>
  </si>
  <si>
    <t>должность</t>
  </si>
  <si>
    <t>подпись</t>
  </si>
  <si>
    <t>Прогноз доходов бюджета</t>
  </si>
  <si>
    <t>Управление Федерального казначейства по Чеченской Республике</t>
  </si>
  <si>
    <t>Администрация Главы и Правительства Чеченской Республики</t>
  </si>
  <si>
    <t>расшифровка подписи</t>
  </si>
  <si>
    <t>Заместитель министра финансов Чеченской Республики</t>
  </si>
  <si>
    <t>Директор департамента доходов налоговой политики и государственного долга Министерства финансов Чеченской Республики</t>
  </si>
  <si>
    <t>У.А. Давлетбиев</t>
  </si>
  <si>
    <t>01</t>
  </si>
  <si>
    <t>01012</t>
  </si>
  <si>
    <t>02010</t>
  </si>
  <si>
    <t>02020</t>
  </si>
  <si>
    <t>02030</t>
  </si>
  <si>
    <t>02040</t>
  </si>
  <si>
    <t>02</t>
  </si>
  <si>
    <t>0000</t>
  </si>
  <si>
    <t>03</t>
  </si>
  <si>
    <t>04</t>
  </si>
  <si>
    <t>06</t>
  </si>
  <si>
    <t>2 02 35460 02 0000 150</t>
  </si>
  <si>
    <t>2 02 45433 02 0000 150</t>
  </si>
  <si>
    <t>07</t>
  </si>
  <si>
    <t>08</t>
  </si>
  <si>
    <t>01014</t>
  </si>
  <si>
    <t>04011</t>
  </si>
  <si>
    <t>04012</t>
  </si>
  <si>
    <t>01020</t>
  </si>
  <si>
    <t>01030</t>
  </si>
  <si>
    <t>06000</t>
  </si>
  <si>
    <t>07010</t>
  </si>
  <si>
    <t>07020</t>
  </si>
  <si>
    <t>07082</t>
  </si>
  <si>
    <t>07100</t>
  </si>
  <si>
    <t>07110</t>
  </si>
  <si>
    <t>07120</t>
  </si>
  <si>
    <t>07141</t>
  </si>
  <si>
    <t>07142</t>
  </si>
  <si>
    <t>07300</t>
  </si>
  <si>
    <t>07340</t>
  </si>
  <si>
    <t>07380</t>
  </si>
  <si>
    <t>07390</t>
  </si>
  <si>
    <t>07400</t>
  </si>
  <si>
    <t>04010</t>
  </si>
  <si>
    <t>03020</t>
  </si>
  <si>
    <t>05022</t>
  </si>
  <si>
    <t>05032</t>
  </si>
  <si>
    <t>05072</t>
  </si>
  <si>
    <t>07012</t>
  </si>
  <si>
    <t>02052</t>
  </si>
  <si>
    <t>02102</t>
  </si>
  <si>
    <t>04013</t>
  </si>
  <si>
    <t>04014</t>
  </si>
  <si>
    <t>04015</t>
  </si>
  <si>
    <t>01992</t>
  </si>
  <si>
    <t>02992</t>
  </si>
  <si>
    <t>02022</t>
  </si>
  <si>
    <t>02023</t>
  </si>
  <si>
    <t>06022</t>
  </si>
  <si>
    <t>25082</t>
  </si>
  <si>
    <t>25086</t>
  </si>
  <si>
    <t>05020</t>
  </si>
  <si>
    <t>15001</t>
  </si>
  <si>
    <t>15006</t>
  </si>
  <si>
    <t>15009</t>
  </si>
  <si>
    <t>25402</t>
  </si>
  <si>
    <t>25462</t>
  </si>
  <si>
    <t>25466</t>
  </si>
  <si>
    <t>25467</t>
  </si>
  <si>
    <t>25497</t>
  </si>
  <si>
    <t>25514</t>
  </si>
  <si>
    <t>25517</t>
  </si>
  <si>
    <t>25519</t>
  </si>
  <si>
    <t>25520</t>
  </si>
  <si>
    <t>25524</t>
  </si>
  <si>
    <t>25527</t>
  </si>
  <si>
    <t>25540</t>
  </si>
  <si>
    <t>25555</t>
  </si>
  <si>
    <t>29999</t>
  </si>
  <si>
    <t>35120</t>
  </si>
  <si>
    <t>35128</t>
  </si>
  <si>
    <t>35129</t>
  </si>
  <si>
    <t>35134</t>
  </si>
  <si>
    <t>35135</t>
  </si>
  <si>
    <t>35176</t>
  </si>
  <si>
    <t>35220</t>
  </si>
  <si>
    <t>35250</t>
  </si>
  <si>
    <t>35290</t>
  </si>
  <si>
    <t>35460</t>
  </si>
  <si>
    <t>35900</t>
  </si>
  <si>
    <t>группа доходов</t>
  </si>
  <si>
    <t>подгруппа доходов</t>
  </si>
  <si>
    <t>статья доходов</t>
  </si>
  <si>
    <t>подстатья доходов</t>
  </si>
  <si>
    <t>элемент доходов бюджетов</t>
  </si>
  <si>
    <t>аналитическая группа подвида доходов бюджетов</t>
  </si>
  <si>
    <t>Код подвида доходов бюджетов</t>
  </si>
  <si>
    <t xml:space="preserve">Руководитель (уполномоченное лицо) </t>
  </si>
  <si>
    <t>НАЛОГОВЫЕ И НЕНАЛОГОВЫЕ ДОХОДЫ</t>
  </si>
  <si>
    <t>НАЛОГОВЫЕ ДОХОДЫ</t>
  </si>
  <si>
    <t>НЕНАЛОГОВЫЕ ДОХОДЫ</t>
  </si>
  <si>
    <t>БЕЗВОЗМЕЗДНЫЕ ПОСТУПЛЕНИЯ</t>
  </si>
  <si>
    <t>Дотации бюджетам бюджетной системы Российской Федерации</t>
  </si>
  <si>
    <t>Субсидии бюджетам бюджетной системы Российской Федерации (межбюджетные субсидии)</t>
  </si>
  <si>
    <t>Субвенции бюджетам бюджетной системы Российской Федерации</t>
  </si>
  <si>
    <t>Иные межбюджетные трансферты</t>
  </si>
  <si>
    <t>Реестр источников доходов бюджета Чеченской Республики</t>
  </si>
  <si>
    <t>02142</t>
  </si>
  <si>
    <t>02143</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</si>
  <si>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</si>
  <si>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02231</t>
  </si>
  <si>
    <t>02241</t>
  </si>
  <si>
    <t>02251</t>
  </si>
  <si>
    <t>02261</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</si>
  <si>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</si>
  <si>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</si>
  <si>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</si>
  <si>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</si>
  <si>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</si>
  <si>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</si>
  <si>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</si>
  <si>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</si>
  <si>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</si>
  <si>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</si>
  <si>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</si>
  <si>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</si>
  <si>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</si>
  <si>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</si>
  <si>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25114</t>
  </si>
  <si>
    <t>25138</t>
  </si>
  <si>
    <t>25201</t>
  </si>
  <si>
    <t>25202</t>
  </si>
  <si>
    <t>25228</t>
  </si>
  <si>
    <t>25242</t>
  </si>
  <si>
    <t>25243</t>
  </si>
  <si>
    <t>29001</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</si>
  <si>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</si>
  <si>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</si>
  <si>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</si>
  <si>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Единая субвенция бюджетам субъектов Российской Федерации и бюджету г. Байконура</t>
  </si>
  <si>
    <t>35429</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</si>
  <si>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</si>
  <si>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</si>
  <si>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</si>
  <si>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</si>
  <si>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</si>
  <si>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Безвозмездные поступления от государственных (муниципальных) организаций в бюджеты субъектов Российской Федерации</t>
  </si>
  <si>
    <t>Безвозмездные поступления от негосударственных организаций в бюджеты субъектов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</si>
  <si>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</si>
  <si>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</si>
  <si>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</si>
  <si>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t>
  </si>
  <si>
    <t>Федеральная служба по надзору в сфере связи, информационных технологий и массовых коммуникаций</t>
  </si>
  <si>
    <t>140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</si>
  <si>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</si>
  <si>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25229</t>
  </si>
  <si>
    <t>25299</t>
  </si>
  <si>
    <t>25554</t>
  </si>
  <si>
    <t>27139</t>
  </si>
  <si>
    <t>45454</t>
  </si>
  <si>
    <t>1 03 02231 01 0000 110</t>
  </si>
  <si>
    <t>1 03 02241 01 0000 110</t>
  </si>
  <si>
    <t>1 03 02251 01 0000 110</t>
  </si>
  <si>
    <t>1 03 02261 01 0000 110</t>
  </si>
  <si>
    <t>2 02 25113 02 0000 150</t>
  </si>
  <si>
    <t>2 02 25114 02 0000 150</t>
  </si>
  <si>
    <t>2 02 25228 02 0000 150</t>
  </si>
  <si>
    <t>2 02 25242 02 0000 150</t>
  </si>
  <si>
    <t>2 02 25243 02 0000 150</t>
  </si>
  <si>
    <t>2 02 25299 02 0000 150</t>
  </si>
  <si>
    <t>2 02 25554 02 0000 150</t>
  </si>
  <si>
    <t>2 02 27139 02 0000 150</t>
  </si>
  <si>
    <t>2 02 29001 02 0000 150</t>
  </si>
  <si>
    <t>2 02 35429 02 0000 150</t>
  </si>
  <si>
    <t>2 02 35432 02 0000 150</t>
  </si>
  <si>
    <t>2 02 45190 02 0000 150</t>
  </si>
  <si>
    <t>2 02 45192 02 0000 150</t>
  </si>
  <si>
    <t>2 02 45454 02 0000 150</t>
  </si>
  <si>
    <t>2 02 45468 02 0000 150</t>
  </si>
  <si>
    <t>2 03 02040 02 0000 150</t>
  </si>
  <si>
    <t>2 04 02010 02 0000 150</t>
  </si>
  <si>
    <t>2 19 35290 02 0000 150</t>
  </si>
  <si>
    <t>1 03 02143 01 0000 110</t>
  </si>
  <si>
    <t>Межбюджетные трансферты, передаваемые бюджетам субъектов Российской Федерации на создание модельных муниципальных библиотек</t>
  </si>
  <si>
    <t>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</si>
  <si>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</si>
  <si>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2 02 45216 02 0000 150</t>
  </si>
  <si>
    <t>25576</t>
  </si>
  <si>
    <t>2 02 25576 02 0000 150</t>
  </si>
  <si>
    <t>25508</t>
  </si>
  <si>
    <t>2 02 25508 02 0000 150</t>
  </si>
  <si>
    <t>25256</t>
  </si>
  <si>
    <t>2 02 25256 02 0000 150</t>
  </si>
  <si>
    <t>316</t>
  </si>
  <si>
    <t>042</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</si>
  <si>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</si>
  <si>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</si>
  <si>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Министерство Чеченской Республики по туризму</t>
  </si>
  <si>
    <t>25586</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</si>
  <si>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</si>
  <si>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</si>
  <si>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27523</t>
  </si>
  <si>
    <t>2 02 27523 02 0000 150</t>
  </si>
  <si>
    <t>1 03 02232 01 0000 110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</si>
  <si>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</si>
  <si>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</si>
  <si>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</si>
  <si>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</si>
  <si>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</si>
  <si>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1 03 02262 01 0000 110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</si>
  <si>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</si>
  <si>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Административные штрафы, установленные Главой 8 КоАП РФ,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РФ, учреждениями субъектов РФ</t>
  </si>
  <si>
    <t>Административные штрафы, установленные Главой 12 КоАП РФ,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</si>
  <si>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РФ (казенным учреждением субъекта РФ)</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</si>
  <si>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РФ по нормативам, действовавшим в 2019 году (за исключением доходов, направляемых на формирование дорожного фонда субъекта РФ, а также иных платежей в случае принятия решения финансовым органом субъекта РФ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</si>
  <si>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РФ по нормативам, действующим до 1 января 2020 года</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</si>
  <si>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РФ по нормативам, действующим до 1 января 2020 года</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</si>
  <si>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РФ по нормативам, действовавшим в 2019 году (задолженность по денежным взысканиям (штрафам) за нарушение законодательства РФ о пожарной безопасности)</t>
  </si>
  <si>
    <t>2 02 25291 02 0000 150</t>
  </si>
  <si>
    <t>Субсидии бюджетам субъектов Российской Федерации на повышение эффективности службы занятости</t>
  </si>
  <si>
    <t>2 02 25404 02 0000 150</t>
  </si>
  <si>
    <t>2 02 25480 02 0000 150</t>
  </si>
  <si>
    <t>Субсидии бюджетам субъектов Российской Федерации на создание системы поддержки фермеров и развитие сельской кооперации</t>
  </si>
  <si>
    <t>2 02 27386 02 0000 150</t>
  </si>
  <si>
    <t>2 02 35090 02 0000 150</t>
  </si>
  <si>
    <t>Субвенции бюджетам на улучшение экологического состояния гидрографической сети</t>
  </si>
  <si>
    <t>2 02 35135 02 0000 150</t>
  </si>
  <si>
    <t>2 02 45303 02 0000 150</t>
  </si>
  <si>
    <t>2 02 45424 02 0000 150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</si>
  <si>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-победителях Всероссийского конкурса лучших проектов создания комфортной городской среды" классификации доходов бюджетов</t>
  </si>
  <si>
    <t>1 03 02190 01 0000 110</t>
  </si>
  <si>
    <t>Доходы от уплаты акцизов на этиловый спирт из пищевого или непищевого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в бюджеты субъектов Российской Федерации</t>
  </si>
  <si>
    <t>1 03 02200 01 0000 110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</si>
  <si>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в бюджеты субъектов Российской Федерации</t>
  </si>
  <si>
    <t>1 03 02210 01 0000 110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</si>
  <si>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в бюджеты субъектов Российской Федерации</t>
  </si>
  <si>
    <t>1 03 02220 01 0 000 110</t>
  </si>
  <si>
    <t>Доходы от уплаты акцизов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производимое на территории Российской Федерации, подлежащие распределению в консолидированные бюджеты субъектов Российской Федерации</t>
  </si>
  <si>
    <t>1 13 01410 01 0000 130</t>
  </si>
  <si>
    <t>Плата за предоставление государственными органами субъектов РФ, казенными учреждениями субъектов РФ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</si>
  <si>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2 02 15002 02 0000 150</t>
  </si>
  <si>
    <t>Дотации бюджетам субъектов Российской Федерации на поддержку мер по обеспечению сбалансированности бюджетов</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</si>
  <si>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</si>
  <si>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по социально-экономическому развитию субъектов Российской Федерации, входящих в состав Северо-Кавказского федерального округа</t>
  </si>
  <si>
    <t>2 02 49001 02 0000 150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</si>
  <si>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</si>
  <si>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038</t>
  </si>
  <si>
    <t>Субсидии бюджетам субъектов Российской Федерации на осуществление ежемесячных выплат на детей в возрасте от трех до семи  лет включительно</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</si>
  <si>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</si>
  <si>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Возврат остатков субсидий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из бюджетов субъектов Российской Федерации</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</si>
  <si>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</si>
  <si>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02190</t>
  </si>
  <si>
    <t>02200</t>
  </si>
  <si>
    <t>02210</t>
  </si>
  <si>
    <t>02232</t>
  </si>
  <si>
    <t>02242</t>
  </si>
  <si>
    <t>02252</t>
  </si>
  <si>
    <t>02262</t>
  </si>
  <si>
    <t>01410</t>
  </si>
  <si>
    <t>106</t>
  </si>
  <si>
    <t>1</t>
  </si>
  <si>
    <t>180</t>
  </si>
  <si>
    <t>187</t>
  </si>
  <si>
    <t>188</t>
  </si>
  <si>
    <t>161</t>
  </si>
  <si>
    <t>182</t>
  </si>
  <si>
    <t>415</t>
  </si>
  <si>
    <t>177</t>
  </si>
  <si>
    <t xml:space="preserve"> 1 16 10128 01 0001 140</t>
  </si>
  <si>
    <t xml:space="preserve"> 1 16 10128 01 0002 140</t>
  </si>
  <si>
    <t xml:space="preserve"> 1 16 10122 01 0001 140</t>
  </si>
  <si>
    <t xml:space="preserve"> 1 16 10122 01 0002 140</t>
  </si>
  <si>
    <t xml:space="preserve"> 1 16 07010 02 0000 140</t>
  </si>
  <si>
    <t>16</t>
  </si>
  <si>
    <t>01082</t>
  </si>
  <si>
    <t>01092</t>
  </si>
  <si>
    <t>01121</t>
  </si>
  <si>
    <t>0001</t>
  </si>
  <si>
    <t>0002</t>
  </si>
  <si>
    <t>01122</t>
  </si>
  <si>
    <t>9000</t>
  </si>
  <si>
    <t>01123</t>
  </si>
  <si>
    <t>01142</t>
  </si>
  <si>
    <t>01192</t>
  </si>
  <si>
    <t>10122</t>
  </si>
  <si>
    <t>10128</t>
  </si>
  <si>
    <t>17</t>
  </si>
  <si>
    <t>15002</t>
  </si>
  <si>
    <t>25291</t>
  </si>
  <si>
    <t>25302</t>
  </si>
  <si>
    <t>25304</t>
  </si>
  <si>
    <t>25404</t>
  </si>
  <si>
    <t>25480</t>
  </si>
  <si>
    <t>27386</t>
  </si>
  <si>
    <t>45252</t>
  </si>
  <si>
    <t>2 02 45252 02 0000 150</t>
  </si>
  <si>
    <t>45303</t>
  </si>
  <si>
    <t>45424</t>
  </si>
  <si>
    <t>49001</t>
  </si>
  <si>
    <t>35118</t>
  </si>
  <si>
    <t>02220</t>
  </si>
  <si>
    <t>219 25138 02 0000 150</t>
  </si>
  <si>
    <t>219 35118 02 0000 150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</si>
  <si>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</si>
  <si>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2 02 35134 02 0000 150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</si>
  <si>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</si>
  <si>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</si>
  <si>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25365</t>
  </si>
  <si>
    <t>2 02 45523 02 0000 150</t>
  </si>
  <si>
    <t>Межбюджетные трансферты, передаваемые бюджетам субъектов Российской Федерации на реализацию мероприятий по социально-экономическому развитию субъектов Российской Федерации, входящих в состав Северо-Кавказского федерального округа</t>
  </si>
  <si>
    <t>45523</t>
  </si>
  <si>
    <t>02080</t>
  </si>
  <si>
    <t>1 01 02080 01 0000 110</t>
  </si>
  <si>
    <t>Налог на доходы физических лиц части суммы налога, превышающей 650 000 рублей, относящейся к части налоговой базы, превышающей 5 000 000 рублей (прочие поступления)</t>
  </si>
  <si>
    <t>01072</t>
  </si>
  <si>
    <t>0293</t>
  </si>
  <si>
    <t>01152</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</si>
  <si>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</si>
  <si>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</si>
  <si>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</si>
  <si>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</si>
  <si>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07030</t>
  </si>
  <si>
    <t xml:space="preserve"> 1 16 07030 02 0000 140</t>
  </si>
  <si>
    <t>07040</t>
  </si>
  <si>
    <t>07090</t>
  </si>
  <si>
    <t xml:space="preserve"> 1 16 07090 02 0000 140</t>
  </si>
  <si>
    <t>Прочее возмещение ущерба, причиненного имуществу, находящемуся в собственности субъекта РФ (за исключением имущества, закрепленного за бюджетными (автономными) учреждениями, унитарными предприятиями субъекта РФ)</t>
  </si>
  <si>
    <t>10022</t>
  </si>
  <si>
    <t>Сборы за пользование объектами животного мира и за пользование объектами водных биологических ресурсов</t>
  </si>
  <si>
    <t>1 07 04010 01 0000 110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</si>
  <si>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t>
  </si>
  <si>
    <t>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</si>
  <si>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</si>
  <si>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01073</t>
  </si>
  <si>
    <t xml:space="preserve"> 1 16 01092 01 0000 140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</si>
  <si>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</si>
  <si>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1 16 01121 01 0000 140</t>
  </si>
  <si>
    <t xml:space="preserve"> 1 16 01152 01 0000 140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</si>
  <si>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t>
  </si>
  <si>
    <t>322</t>
  </si>
  <si>
    <t>15549</t>
  </si>
  <si>
    <t>2 02 15549 02 0000 150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</si>
  <si>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</si>
  <si>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25192</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</si>
  <si>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</si>
  <si>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25251</t>
  </si>
  <si>
    <t>2 02 25251 02 0000 150</t>
  </si>
  <si>
    <t>25305</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</si>
  <si>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</si>
  <si>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</si>
  <si>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25340</t>
  </si>
  <si>
    <t>2 02 25340 02 0000 150</t>
  </si>
  <si>
    <t>Субсидии бюджетам субъектов Российской Федерации на развитие виноградарства и виноделия</t>
  </si>
  <si>
    <t>25358</t>
  </si>
  <si>
    <t>Субсидии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</si>
  <si>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25590</t>
  </si>
  <si>
    <t>2 02 25590 02 0000 150</t>
  </si>
  <si>
    <t>Субсидии бюджетам субъектов Российской Федерации на техническое оснащение муниципальных музеев</t>
  </si>
  <si>
    <t>27576</t>
  </si>
  <si>
    <t>2 02 27576 02 0000 150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</si>
  <si>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</si>
  <si>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1002</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</si>
  <si>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 (в части возврата остатков, образовавшихся за счет восстановленной в текущем году дебиторской задолженности прошлых лет)</t>
  </si>
  <si>
    <t>2 18 60010 02 0000 150</t>
  </si>
  <si>
    <t>2 18 02010 02 0000 150</t>
  </si>
  <si>
    <t>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</si>
  <si>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</si>
  <si>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</si>
  <si>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</si>
  <si>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2 19 90000 02 0000 150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</si>
  <si>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</si>
  <si>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25190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</si>
  <si>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</si>
  <si>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25436</t>
  </si>
  <si>
    <t>2 02 25436 02 0000 150</t>
  </si>
  <si>
    <t>2 02 25513 02 0000 150</t>
  </si>
  <si>
    <t>25513</t>
  </si>
  <si>
    <t>45358</t>
  </si>
  <si>
    <t>Федеральной служба государственной регистрации, кадастра и  картографии по Чеченской Республике</t>
  </si>
  <si>
    <t>Государственный комитет цен и тарифов Чеченской Республики</t>
  </si>
  <si>
    <t>Министерство транспорта и связи Чеченской Республики</t>
  </si>
  <si>
    <t>Министерство Чеченской республике по национальной политике, внешним связям , печати и информации</t>
  </si>
  <si>
    <t>Комитет Правительства ЧР по охране и использованию культурного наследия</t>
  </si>
  <si>
    <t>Федеральная антимонопольная служба</t>
  </si>
  <si>
    <t>Министерство российской Федерации по делам гражданской обороны, чрезвычайных ситуаций и ликвидации последствий стихийных бедствий</t>
  </si>
  <si>
    <t>Федеральная служба войск национальной грардии Российской Федерации</t>
  </si>
  <si>
    <t>Министерство обороны Российской Федерации</t>
  </si>
  <si>
    <t>Министерство труда, занятости и социального развития Чеченской Республики</t>
  </si>
  <si>
    <t>Управление федеральной службы судебных приставов по ЧР</t>
  </si>
  <si>
    <t>Служба обеспечения деятельности мировых судей Чеченской Республики</t>
  </si>
  <si>
    <t>Генеральная прокуратура</t>
  </si>
  <si>
    <t xml:space="preserve"> 1 16 10022 02 0000 140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</si>
  <si>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</si>
  <si>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2 02 45363 02 0000 150</t>
  </si>
  <si>
    <t>Субвенции бюджетам субъектов Российской Федерации на осуществление мер пожарной безопасности и тушение лесных пожаров</t>
  </si>
  <si>
    <t>2 02 35345 02 0000 150</t>
  </si>
  <si>
    <t>Субсидии бюджетам субъектов Российской Федерации на поддержку региональных проектов в сфере информационных технологий</t>
  </si>
  <si>
    <t>2 02 25028 02 0000 150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</si>
  <si>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</si>
  <si>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2 02 25394 02 0000 150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</si>
  <si>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</si>
  <si>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 xml:space="preserve">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 </t>
  </si>
  <si>
    <t>(иные штрафы)</t>
  </si>
  <si>
    <t>(штрафы за нарушение правил или норм эксплуатации тракторов, самоходных, дорожно-строительных и иных машин и оборудования)</t>
  </si>
  <si>
    <t>(штрафы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</si>
  <si>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Административные штрафы, установленные Главой 12 КоАП, за административные правонарушения в области дорожного движения, налагаемые МС и КДНиЗП</t>
  </si>
  <si>
    <t>(штрафы за невыполнение государственного (муниципального) задания)</t>
  </si>
  <si>
    <t>(штрафы за нарушение требований к бюджетному (бухгалтерскому) учету, в том числе к составлению, представлению бюджетной, бухгалтерской (финансовой) отчетности)</t>
  </si>
  <si>
    <t>Платежи в целях возмещения убытков, причиненных уклонением от заключения с государственным органом субъекта РФ (казенным учреждением субъекта РФ) государственного контракта, финансируемого за счет средств дорожного фонда субъекта РФ)</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</si>
  <si>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</si>
  <si>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</si>
  <si>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</si>
  <si>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</si>
  <si>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</si>
  <si>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</si>
  <si>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</si>
  <si>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</si>
  <si>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субъектов Российской Федерации на софинансирование закупки оборудования для создания "умных" спортивных площадок</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</si>
  <si>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</si>
  <si>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</si>
  <si>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</si>
  <si>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</si>
  <si>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1 05 06000 01 0000 110</t>
  </si>
  <si>
    <t>НАЛОГ НА ПРОФЕССИОНАЛЬНЫЙ ДОХОД</t>
  </si>
  <si>
    <t>09</t>
  </si>
  <si>
    <t xml:space="preserve"> 1 08 07100 01 8034 110</t>
  </si>
  <si>
    <t>1 08 07100 01 8035 110</t>
  </si>
  <si>
    <t>1 16 01082 01 0000 140</t>
  </si>
  <si>
    <t>0028</t>
  </si>
  <si>
    <t>0031</t>
  </si>
  <si>
    <t>0032</t>
  </si>
  <si>
    <t>0037</t>
  </si>
  <si>
    <t xml:space="preserve"> 1 16 01082 01 0028 140</t>
  </si>
  <si>
    <t xml:space="preserve"> 1 16 01082 01 0031 140</t>
  </si>
  <si>
    <t xml:space="preserve"> 1 16 01082 01 0032 140</t>
  </si>
  <si>
    <t xml:space="preserve"> 1 16 01082 01 0037 140</t>
  </si>
  <si>
    <t>0323</t>
  </si>
  <si>
    <t>1 16 01082 01 0323 140</t>
  </si>
  <si>
    <t xml:space="preserve"> 1 16 01092 01 0003 140</t>
  </si>
  <si>
    <t>1 16 01092 01 9000 140</t>
  </si>
  <si>
    <t>0016</t>
  </si>
  <si>
    <t xml:space="preserve"> 1 16 01121 01 0001 140</t>
  </si>
  <si>
    <t>1 16 01121 01 0001 140</t>
  </si>
  <si>
    <t>1 16 01121 01 0007 140</t>
  </si>
  <si>
    <t>0007</t>
  </si>
  <si>
    <t xml:space="preserve"> 1 16 01122 01 9000 140</t>
  </si>
  <si>
    <t xml:space="preserve"> 1 16 01123 01 0001 140</t>
  </si>
  <si>
    <t xml:space="preserve"> 1 16 01142 01 9000 140</t>
  </si>
  <si>
    <t>1551</t>
  </si>
  <si>
    <t>0156</t>
  </si>
  <si>
    <t xml:space="preserve"> 1 16 02010 02 0336 140</t>
  </si>
  <si>
    <t>1 16 02010 02 9000 140</t>
  </si>
  <si>
    <t>0336</t>
  </si>
  <si>
    <t>1 16 07040 02 0000 140</t>
  </si>
  <si>
    <t>046</t>
  </si>
  <si>
    <t xml:space="preserve"> 1 16 10057 02 0000 140</t>
  </si>
  <si>
    <t>10057</t>
  </si>
  <si>
    <t>05</t>
  </si>
  <si>
    <t xml:space="preserve"> 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Федерации(штрафы за нарушение правил землепользования и застройки, утвержденных органами местного самоуправления)</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</si>
  <si>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 иные штрафы)</t>
  </si>
  <si>
    <t>Постоянное представительство Чеченской Республики при Президенте Российской Федерации</t>
  </si>
  <si>
    <t>116 02010 02 0000 140</t>
  </si>
  <si>
    <t xml:space="preserve"> 1 16 01152 01 1551 140</t>
  </si>
  <si>
    <t xml:space="preserve"> 1 16 01152 01 0156 140</t>
  </si>
  <si>
    <t xml:space="preserve"> 1 16 01152 01 9000 140</t>
  </si>
  <si>
    <t>2 02 25511 02 0000 150</t>
  </si>
  <si>
    <t>2 02 27121 02 0000 150</t>
  </si>
  <si>
    <t>2 02 25418 02 0000 150</t>
  </si>
  <si>
    <t>2 02 25014 02 0000 150</t>
  </si>
  <si>
    <t>2 02 25385 02 0000 150</t>
  </si>
  <si>
    <t>2 02 25098 02 0000 150</t>
  </si>
  <si>
    <t>2 02 25786 02 0000 150</t>
  </si>
  <si>
    <t>2 02 25750 02 0000 150</t>
  </si>
  <si>
    <t>2 02 25752 02 0000 150</t>
  </si>
  <si>
    <t>2 02 25753 02 0000 150</t>
  </si>
  <si>
    <t>2 02 45298 02 0000 150</t>
  </si>
  <si>
    <t>2 02 45300 02 0000 150</t>
  </si>
  <si>
    <t>2 02 45292 02 0000 150</t>
  </si>
  <si>
    <t>45300</t>
  </si>
  <si>
    <t>45292</t>
  </si>
  <si>
    <t>45298</t>
  </si>
  <si>
    <t>35345</t>
  </si>
  <si>
    <t>2 02 27111 02 0000 150</t>
  </si>
  <si>
    <t>27111</t>
  </si>
  <si>
    <t>25394</t>
  </si>
  <si>
    <t>25752</t>
  </si>
  <si>
    <t xml:space="preserve"> 1 16 01072 01 0011 140</t>
  </si>
  <si>
    <t>1 16 01072 01 0233 140</t>
  </si>
  <si>
    <t>1 16 01072 01 0293 140</t>
  </si>
  <si>
    <t>1 16 01072 01 9000 140</t>
  </si>
  <si>
    <t>45363</t>
  </si>
  <si>
    <t>1 09 04020 02 0000 110</t>
  </si>
  <si>
    <t>Налог с владельцев транспортных средств и налог на преобретение автотранспортных средств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</si>
  <si>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Федерации(штрафы за пользование объектами животного мира и водными биологическими ресурсами без разрешения)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</si>
  <si>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осуществления предпринимательской деятельности по управлению многоквартирными домами)</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</si>
  <si>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законодательства Российской Федерации о контрактной системе в сфере закупок при планировании закупок)</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</si>
  <si>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</si>
  <si>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</si>
  <si>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санитарной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</si>
  <si>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пожарной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</si>
  <si>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</si>
  <si>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невыполнение мероприятий, предусмотренных сводным планом тушения лесных пожаров на территории субъекта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</si>
  <si>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Федерации(иные штрафы)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</si>
  <si>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</si>
  <si>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</si>
  <si>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</si>
  <si>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</si>
  <si>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2 02 45368 02 0000 150</t>
  </si>
  <si>
    <t>2 02 45784 02 0000 150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</si>
  <si>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</si>
  <si>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2 18 35118 02 0000 150</t>
  </si>
  <si>
    <t>2 18 02020 02 0000 150</t>
  </si>
  <si>
    <t>Доходы бюджетов субъектов Российской Федерации от возврата автономными учреждениями остатков субсидий прошлых лет</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</si>
  <si>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</si>
  <si>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</si>
  <si>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2 08 02000 02 0000 150</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</si>
  <si>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</si>
  <si>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45784</t>
  </si>
  <si>
    <t xml:space="preserve">1 </t>
  </si>
  <si>
    <t>Управление федеральной службы по надзору в сфере транспорта</t>
  </si>
  <si>
    <t>Разовые платежи за пользование недрами при наступлении определенных событий, оговоренных в лицензии, при пользовании недрами на территории РФ по участкам недр местного значения</t>
  </si>
  <si>
    <t>1 12 02012 01 0000 120</t>
  </si>
  <si>
    <t>02012</t>
  </si>
  <si>
    <t xml:space="preserve"> 116 01192 01 0022 140</t>
  </si>
  <si>
    <t>02000</t>
  </si>
  <si>
    <t>04020</t>
  </si>
  <si>
    <t>ДОХОДЫ БЮДЖЕТА</t>
  </si>
  <si>
    <t>Х-А.Х. Эскирханов</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</si>
  <si>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</si>
  <si>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2 02 25239 02 0000 150</t>
  </si>
  <si>
    <t>Субсидии бюджетам субъектов Российской Федерации на развитие транспортной инфраструктуры на сельских территориях</t>
  </si>
  <si>
    <t>2 02 25372 02 0000 150</t>
  </si>
  <si>
    <t>2 02 25259 02 0000 150</t>
  </si>
  <si>
    <t>Субсидии бюджетам субъектов Российской Федерации на создание школ креативных индустрий</t>
  </si>
  <si>
    <t>2 02 25353 02 0000 150</t>
  </si>
  <si>
    <t>2 02 25455 02 0000 150</t>
  </si>
  <si>
    <t>Субсидии бюджетам субъектов Российской Федерации на реновацию учреждений отрасли культуры</t>
  </si>
  <si>
    <t>2 02 25591 02 0000 150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</si>
  <si>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</si>
  <si>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</si>
  <si>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2 02 25518 02 0000 150</t>
  </si>
  <si>
    <t>2 02 25171 02 0000 150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</si>
  <si>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</si>
  <si>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</si>
  <si>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</si>
  <si>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</si>
  <si>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оснащение региональных и муниципальны</t>
  </si>
  <si>
    <t>2 02 25584 02 0000 150</t>
  </si>
  <si>
    <t>2 02 25568 02 0000 150</t>
  </si>
  <si>
    <t>Субсидии бюджетам субъектов Российской Федерации на реализацию мероприятий в области мелиорации земель сельскохозяйственного назначения</t>
  </si>
  <si>
    <t>2 02 45766 02 0000 150</t>
  </si>
  <si>
    <t>Межбюджетные трансферты, передаваемые бюджетам субъектов Российской Федерации на реализацию мероприятий по развитию зарядной инфраструктуры для электромобилей</t>
  </si>
  <si>
    <t>25171</t>
  </si>
  <si>
    <t>25172</t>
  </si>
  <si>
    <t>25179</t>
  </si>
  <si>
    <t>25239</t>
  </si>
  <si>
    <t>25259</t>
  </si>
  <si>
    <t>25353</t>
  </si>
  <si>
    <t>25568</t>
  </si>
  <si>
    <t>25591</t>
  </si>
  <si>
    <t>45766</t>
  </si>
  <si>
    <t>25518</t>
  </si>
  <si>
    <t>25455</t>
  </si>
  <si>
    <t>25584</t>
  </si>
  <si>
    <t>25372</t>
  </si>
  <si>
    <t>45165</t>
  </si>
  <si>
    <t>2 02 45165 02 0000 150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</si>
  <si>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</si>
  <si>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25213</t>
  </si>
  <si>
    <t>на  2024 г. (очередной финансовый год)</t>
  </si>
  <si>
    <t>на  2025 г. (прервый год планового периода)</t>
  </si>
  <si>
    <t>на  2026 г. (второй год планового периода)</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</si>
  <si>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</si>
  <si>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</si>
  <si>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</si>
  <si>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расходных обязательств субъектов Российской Федерации, возникающих при поддержке переоборудования существующей автомобильной техники, включая общественный транспорт и коммунальную технику, для использования природного газа в качестве топлива</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</si>
  <si>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</si>
  <si>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Субсидии на государственную поддержку производства масличных культур</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</si>
  <si>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</si>
  <si>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</si>
  <si>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</si>
  <si>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</si>
  <si>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</si>
  <si>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развитие сети учреждений культурно-досугового типа</t>
  </si>
  <si>
    <t>Приказ Министерства экономического развития РФ от 19 июня 2023 г. N 401 "О внесении изменений в Перечень межбюджетных трансфертов, предоставляемых в 2023 году из федерального бюджета бюджетам субъектов Российской Федерации в пределах суммы, необходимой для оплаты денежных обязательств по расходам получателей средств бюджета субъекта Российской Федерации, на финансовое обеспечение которых предоставляются такие межбюджетные трансферты, являющийся приложением N 2 к приказу Минэкономразвития России от 26 декабря 2022 г. N 743 "О передаче Министерством экономического развития Российской Федерации полномочий получателя средств федерального бюджета по перечислению межбюджетных трансфертов в 2023 году"</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</si>
  <si>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</si>
  <si>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Субсидии бюджету Чеченской Республики на осуществление социальных выплат гражданам, проживающим в оползневой зоне на территории Чеченской Республики, в целях переселения в районы с благоприятными условиями проживания на территории Чеченской Республики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</si>
  <si>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</si>
  <si>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</si>
  <si>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</si>
  <si>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</si>
  <si>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осуществления реконструкции объектов в аэропортовых комплексах, находящихся в собственности субъектов Российской Федерации</t>
  </si>
  <si>
    <t>Субсидии бюджетам субъектов Российской Федерации за счет средств резервного фонда Правительства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</si>
  <si>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</si>
  <si>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</si>
  <si>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</si>
  <si>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субъектов Российской Федерации на формирование запаса лесных семян для лесовосстановления</t>
  </si>
  <si>
    <t>Межбюджетные трансферты, передаваемые бюджетам субъектов Российской Федерации в целях предоставления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</si>
  <si>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Межбюджетные трансферты, передаваемые бюджетам субъектов Российской Федерации на премирование регионов - победителей Фестиваля культуры и спорта народов Кавказа</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</si>
  <si>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</si>
  <si>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</si>
  <si>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</si>
  <si>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04220245418020000150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</si>
  <si>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</si>
  <si>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 xml:space="preserve"> 2 02 25086 02 0000 150</t>
  </si>
  <si>
    <t xml:space="preserve"> 2 02 25138 02 0000 150</t>
  </si>
  <si>
    <t>25163</t>
  </si>
  <si>
    <t>2 02 25163 02 0000 150</t>
  </si>
  <si>
    <t xml:space="preserve"> 2 02 25172 02 0000 150</t>
  </si>
  <si>
    <t xml:space="preserve"> 2 02 25190 02 0000 150</t>
  </si>
  <si>
    <t xml:space="preserve"> 2 02 25192 02 0000 150</t>
  </si>
  <si>
    <t xml:space="preserve"> 2 02 25201 02 0000 150</t>
  </si>
  <si>
    <t xml:space="preserve"> 2 02 25202 02 0000 150</t>
  </si>
  <si>
    <t xml:space="preserve"> 2 02 25213 02 0000 150</t>
  </si>
  <si>
    <t>2 02 25229 020000 150</t>
  </si>
  <si>
    <t>25276</t>
  </si>
  <si>
    <t>2 02 25276 02 0000 150</t>
  </si>
  <si>
    <t>25298</t>
  </si>
  <si>
    <t>2 02 25298 02 0000 150</t>
  </si>
  <si>
    <t xml:space="preserve"> 2 02 25302 02 0000 150</t>
  </si>
  <si>
    <t xml:space="preserve"> 2 02 25304 02 0000 150</t>
  </si>
  <si>
    <t xml:space="preserve"> 2 02 25358 02 0000 150</t>
  </si>
  <si>
    <t>25385</t>
  </si>
  <si>
    <t>25412</t>
  </si>
  <si>
    <t>2 02 25412 02 0000 150</t>
  </si>
  <si>
    <t>25418</t>
  </si>
  <si>
    <t>25424</t>
  </si>
  <si>
    <t>2 02 25424 02 0000 150</t>
  </si>
  <si>
    <t>25511</t>
  </si>
  <si>
    <t>25522</t>
  </si>
  <si>
    <t xml:space="preserve">  2 02 25522 02 0000 150</t>
  </si>
  <si>
    <t>2 02 25522 02 0000 150</t>
  </si>
  <si>
    <t>25599</t>
  </si>
  <si>
    <t>2 02 25599 02 0000 150</t>
  </si>
  <si>
    <t>25750</t>
  </si>
  <si>
    <t>25753</t>
  </si>
  <si>
    <t>25786</t>
  </si>
  <si>
    <t>27121</t>
  </si>
  <si>
    <t>2 02 35118 02   0000 150</t>
  </si>
  <si>
    <t>35431</t>
  </si>
  <si>
    <t>2 02 35431 02 0000 150</t>
  </si>
  <si>
    <t>35543</t>
  </si>
  <si>
    <t>41509</t>
  </si>
  <si>
    <t>2 02 41509 02 0000 150</t>
  </si>
  <si>
    <t>45161</t>
  </si>
  <si>
    <t>45190</t>
  </si>
  <si>
    <t>45192</t>
  </si>
  <si>
    <t>45216</t>
  </si>
  <si>
    <t>45368</t>
  </si>
  <si>
    <t>45433</t>
  </si>
  <si>
    <t>45468</t>
  </si>
  <si>
    <t xml:space="preserve"> 1 01 01 016 02 0000 110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</si>
  <si>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</si>
  <si>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</si>
  <si>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</si>
  <si>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</si>
  <si>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</si>
  <si>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1 07 04020 01 0000 110</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</si>
  <si>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</si>
  <si>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</si>
  <si>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РФ, зачисляемая в бюджеты субъектов РФ</t>
  </si>
  <si>
    <t>1 08 07130 01 0000 110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</si>
  <si>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РФ, территории муниципального образования</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</si>
  <si>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(при обращении через многофункциональные центры)</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</si>
  <si>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</si>
  <si>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Проценты, полученные от предоставления бюджетных кредитов внутри страны за счет средств  бюджетов субъектов РФ</t>
  </si>
  <si>
    <t>Плата за предоставление сведений из Единого государственного реестра недвижимости</t>
  </si>
  <si>
    <t xml:space="preserve"> 116 01192 01 0007 140</t>
  </si>
  <si>
    <t>116 02010 02 0101 140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</si>
  <si>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</si>
  <si>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</si>
  <si>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</si>
  <si>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Прочие безвозмездные поступления от государственных (муниципальных) организаций в бюджеты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</si>
  <si>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</si>
  <si>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</si>
  <si>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 (в части возврата остатков, образовавшихся на счетах бюджетов по состоянию на 1 января текущего финансового года)</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</si>
  <si>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 (в части возврата остатков, образовавшихся за счет восстановленной в текущем году дебиторской задолженности прошлых лет)</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</si>
  <si>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</si>
  <si>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</si>
  <si>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единой субвенции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</si>
  <si>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</si>
  <si>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субсидии бюджету Чеченской Республики на строительство объекта "Капитальное строительство берегозащитных сооружений правого и левого берега р. Хулхулау в н.п. Ца-Ведено, Веденского района Чеченской Республики" за счет средств резервного фонда Правительства Российской Федерации из бюджета субъекта Российской Федерации</t>
  </si>
  <si>
    <t>Возврат остатков субсидий на реализацию программ формирования современной городской среды из бюджетов субъектов Российской Федерации</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</si>
  <si>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</si>
  <si>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1 08 02000 01 0000 110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</si>
  <si>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</si>
  <si>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01016</t>
  </si>
  <si>
    <t>1 01 01130 01 0000 110</t>
  </si>
  <si>
    <t>01120</t>
  </si>
  <si>
    <t>1 01 01120 01 0000 110</t>
  </si>
  <si>
    <t>01130</t>
  </si>
  <si>
    <t xml:space="preserve"> 1 01 02130 01 0000 110</t>
  </si>
  <si>
    <t>1 01 02140 01 0000 110</t>
  </si>
  <si>
    <t>02130</t>
  </si>
  <si>
    <t>02140</t>
  </si>
  <si>
    <t xml:space="preserve"> 1 08 05000 01 8002 110</t>
  </si>
  <si>
    <t>05000</t>
  </si>
  <si>
    <t>07130</t>
  </si>
  <si>
    <t>318</t>
  </si>
  <si>
    <t xml:space="preserve"> 1 08 07310 01 8000 110</t>
  </si>
  <si>
    <t>1 08 07200 01 8039 110</t>
  </si>
  <si>
    <t>07200</t>
  </si>
  <si>
    <t>07310</t>
  </si>
  <si>
    <t>Министерство имущественных и земельных отношений</t>
  </si>
  <si>
    <t xml:space="preserve"> 1 13 01031 01 0000 130</t>
  </si>
  <si>
    <t xml:space="preserve"> 1 13 01410 01 0000 130</t>
  </si>
  <si>
    <t>01031</t>
  </si>
  <si>
    <t>547</t>
  </si>
  <si>
    <t>1 16 01123 01 0001 140</t>
  </si>
  <si>
    <t>Администрация Грозненского муниципального района Чеченской Республики</t>
  </si>
  <si>
    <t>0022</t>
  </si>
  <si>
    <t xml:space="preserve"> 1 16 02010 02 0102 140</t>
  </si>
  <si>
    <t xml:space="preserve"> 1 16 02010 02 0103 140</t>
  </si>
  <si>
    <t>1 16 02010 02 0250 140</t>
  </si>
  <si>
    <t xml:space="preserve"> 1 16 02010 02 0310 140</t>
  </si>
  <si>
    <t xml:space="preserve"> 1 16 02010 02 0320 140</t>
  </si>
  <si>
    <t xml:space="preserve"> 1 16 02010 02 0330 140</t>
  </si>
  <si>
    <t xml:space="preserve"> 1 16 02010 02 0331 140</t>
  </si>
  <si>
    <t xml:space="preserve"> 1 16 02010 02 0332 140</t>
  </si>
  <si>
    <t xml:space="preserve"> 1 16 02010 02 0333 140</t>
  </si>
  <si>
    <t>0101</t>
  </si>
  <si>
    <t>0102</t>
  </si>
  <si>
    <t>0103</t>
  </si>
  <si>
    <t>0250</t>
  </si>
  <si>
    <t>0310</t>
  </si>
  <si>
    <t>0320</t>
  </si>
  <si>
    <t>0330</t>
  </si>
  <si>
    <t>0331</t>
  </si>
  <si>
    <t>0332</t>
  </si>
  <si>
    <t>0333</t>
  </si>
  <si>
    <t xml:space="preserve"> 16 18000 02 0000 140</t>
  </si>
  <si>
    <t>18000</t>
  </si>
  <si>
    <t>2 03 02099 02 0000 150</t>
  </si>
  <si>
    <t>02099</t>
  </si>
  <si>
    <t>2 18 25497 02 1000 150</t>
  </si>
  <si>
    <t>2 18 25555 02 1000 150</t>
  </si>
  <si>
    <t>2 18 33144 02 0000 150</t>
  </si>
  <si>
    <t>33144</t>
  </si>
  <si>
    <t>2 19 25082 02 0000 150</t>
  </si>
  <si>
    <t>2 19 25086 02 0000 150</t>
  </si>
  <si>
    <t>2 19 25114 02 0000 150</t>
  </si>
  <si>
    <t>2 19 25497 02 1001 150</t>
  </si>
  <si>
    <t>2 19 25555 02 0000 150</t>
  </si>
  <si>
    <t>2 19 25256 02 0000 150</t>
  </si>
  <si>
    <t>2 19 25603 02 0000 150</t>
  </si>
  <si>
    <t>25603</t>
  </si>
  <si>
    <t>2 19 35250 02 0000 150</t>
  </si>
  <si>
    <t>2 19 35900 02 0000 150</t>
  </si>
  <si>
    <t xml:space="preserve">2 </t>
  </si>
  <si>
    <t>19</t>
  </si>
  <si>
    <t>150</t>
  </si>
  <si>
    <t>Кассовые поступления в текущем финансовом году (по состоянию на 01.10.2023 г.)</t>
  </si>
  <si>
    <t>Прогноз доходов бюджета на 2023год (текущий финансовый год)</t>
  </si>
  <si>
    <t>Оценка исполнения 2023 г. (текущий финансовый год)</t>
  </si>
  <si>
    <t xml:space="preserve">на 2024 год и на плановый период 2025 и 2026 годов </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</si>
  <si>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</si>
  <si>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2 02 25501 02 0000 150</t>
  </si>
  <si>
    <t>25501</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</si>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</sst>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_р_._-;\-* #,##0.00_р_._-;_-* &quot;-&quot;??_р_._-;_-@_-"/>
    <numFmt numFmtId="166" formatCode="#,##0.0_ ;[Red]\-#,##0.0\ "/>
  </numFmts>
  <fonts count="1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charset val="204"/>
    </font>
    <font>
      <sz val="11"/>
      <color theme="1"/>
      <name val="Times New Roman"/>
      <family val="1"/>
      <charset val="204"/>
    </font>
    <font>
      <b/>
      <sz val="11"/>
      <color theme="1"/>
      <name val="Times New Roman"/>
      <family val="1"/>
      <charset val="204"/>
    </font>
    <font>
      <b/>
      <sz val="12"/>
      <color theme="1"/>
      <name val="Times New Roman"/>
      <family val="1"/>
      <charset val="204"/>
    </font>
    <font>
      <sz val="12"/>
      <color theme="1"/>
      <name val="Times New Roman"/>
      <family val="1"/>
      <charset val="204"/>
    </font>
    <font>
      <sz val="10"/>
      <color theme="1"/>
      <name val="Times New Roman"/>
      <family val="1"/>
      <charset val="204"/>
    </font>
    <font>
      <sz val="18"/>
      <color theme="1"/>
      <name val="Times New Roman"/>
      <family val="1"/>
      <charset val="204"/>
    </font>
    <font>
      <sz val="16"/>
      <color theme="1"/>
      <name val="Times New Roman"/>
      <family val="1"/>
      <charset val="204"/>
    </font>
    <font>
      <sz val="14"/>
      <color theme="1"/>
      <name val="Times New Roman"/>
      <family val="1"/>
      <charset val="204"/>
    </font>
    <font>
      <b/>
      <sz val="14"/>
      <color theme="1"/>
      <name val="Times New Roman"/>
      <family val="1"/>
      <charset val="204"/>
    </font>
    <font>
      <b/>
      <sz val="1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4" fillId="0" borderId="0" applyFont="0" applyFill="0" applyBorder="0" applyAlignment="0" applyProtection="0"/>
    <xf numFmtId="0" fontId="3" fillId="0" borderId="0"/>
    <xf numFmtId="0" fontId="5" fillId="0" borderId="0"/>
    <xf numFmtId="0" fontId="2" fillId="0" borderId="0"/>
    <xf numFmtId="165" fontId="1" fillId="0" borderId="0" applyFont="0" applyFill="0" applyBorder="0" applyAlignment="0" applyProtection="0"/>
  </cellStyleXfs>
  <cellXfs count="80">
    <xf numFmtId="0" fontId="0" fillId="0" borderId="0" xfId="0"/>
    <xf numFmtId="0" fontId="6" fillId="0" borderId="0" xfId="0" applyFont="1" applyFill="1"/>
    <xf numFmtId="49" fontId="6" fillId="0" borderId="1" xfId="0" quotePrefix="1" applyNumberFormat="1"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9" fillId="0" borderId="0" xfId="0" applyFont="1" applyFill="1"/>
    <xf numFmtId="0" fontId="9" fillId="0" borderId="1" xfId="0" applyFont="1" applyFill="1" applyBorder="1" applyAlignment="1">
      <alignment horizontal="justify" vertical="center" wrapText="1"/>
    </xf>
    <xf numFmtId="0" fontId="6" fillId="0" borderId="0" xfId="0" applyFont="1" applyFill="1" applyAlignment="1">
      <alignment horizontal="center" vertical="center"/>
    </xf>
    <xf numFmtId="0" fontId="9" fillId="0" borderId="0" xfId="0" applyFont="1" applyFill="1" applyAlignment="1">
      <alignment horizontal="center" vertical="center"/>
    </xf>
    <xf numFmtId="0" fontId="11" fillId="0" borderId="0" xfId="0" applyFont="1" applyFill="1"/>
    <xf numFmtId="0" fontId="6" fillId="0" borderId="0" xfId="0" applyFont="1" applyFill="1" applyAlignment="1">
      <alignment wrapText="1"/>
    </xf>
    <xf numFmtId="0" fontId="9" fillId="0" borderId="0" xfId="0" applyFont="1" applyFill="1" applyAlignment="1">
      <alignment horizontal="left"/>
    </xf>
    <xf numFmtId="0" fontId="10" fillId="0" borderId="0" xfId="0" applyFont="1" applyFill="1" applyAlignment="1">
      <alignment horizontal="left"/>
    </xf>
    <xf numFmtId="0" fontId="10" fillId="0" borderId="0" xfId="0" applyFont="1" applyFill="1"/>
    <xf numFmtId="0" fontId="6" fillId="0" borderId="0" xfId="0" applyFont="1" applyFill="1" applyAlignment="1">
      <alignment horizontal="left"/>
    </xf>
    <xf numFmtId="0" fontId="6" fillId="0" borderId="1" xfId="0" applyFont="1" applyFill="1" applyBorder="1" applyAlignment="1">
      <alignment horizontal="justify" vertical="center" wrapText="1"/>
    </xf>
    <xf numFmtId="49" fontId="6" fillId="0" borderId="1" xfId="3" applyNumberFormat="1" applyFont="1" applyFill="1" applyBorder="1" applyAlignment="1" applyProtection="1">
      <alignment horizontal="center" vertical="center"/>
      <protection hidden="1"/>
    </xf>
    <xf numFmtId="0" fontId="6" fillId="0" borderId="1" xfId="3" applyNumberFormat="1" applyFont="1" applyFill="1" applyBorder="1" applyAlignment="1" applyProtection="1">
      <alignment horizontal="left" vertical="center" wrapText="1"/>
      <protection hidden="1"/>
    </xf>
    <xf numFmtId="164" fontId="10" fillId="0" borderId="0" xfId="0" applyNumberFormat="1"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NumberFormat="1" applyFont="1" applyFill="1" applyBorder="1" applyAlignment="1">
      <alignment horizontal="center" vertical="center" wrapText="1"/>
    </xf>
    <xf numFmtId="0" fontId="6" fillId="0" borderId="0" xfId="0" applyFont="1" applyFill="1" applyBorder="1"/>
    <xf numFmtId="0" fontId="6" fillId="0" borderId="0" xfId="0" applyFont="1" applyFill="1" applyBorder="1" applyAlignment="1">
      <alignment wrapText="1"/>
    </xf>
    <xf numFmtId="0" fontId="7" fillId="0" borderId="0" xfId="0" applyFont="1" applyFill="1" applyBorder="1" applyAlignment="1">
      <alignment wrapText="1"/>
    </xf>
    <xf numFmtId="4" fontId="10" fillId="0" borderId="1" xfId="0" applyNumberFormat="1" applyFont="1" applyFill="1" applyBorder="1" applyAlignment="1">
      <alignment vertical="center" wrapText="1"/>
    </xf>
    <xf numFmtId="0" fontId="12" fillId="0" borderId="0" xfId="0" applyFont="1" applyFill="1" applyAlignment="1">
      <alignment horizontal="center" vertical="center"/>
    </xf>
    <xf numFmtId="0" fontId="12" fillId="0" borderId="0" xfId="0" applyFont="1" applyFill="1" applyAlignment="1"/>
    <xf numFmtId="0" fontId="12" fillId="0" borderId="2" xfId="0" applyFont="1" applyFill="1" applyBorder="1" applyAlignment="1"/>
    <xf numFmtId="0" fontId="12" fillId="0" borderId="2" xfId="0" applyFont="1" applyFill="1" applyBorder="1" applyAlignment="1">
      <alignment horizontal="left"/>
    </xf>
    <xf numFmtId="0" fontId="8" fillId="0" borderId="0" xfId="0" applyFont="1" applyFill="1" applyBorder="1" applyAlignment="1">
      <alignment wrapText="1"/>
    </xf>
    <xf numFmtId="0" fontId="14" fillId="0" borderId="0" xfId="0" applyFont="1" applyFill="1" applyBorder="1" applyAlignment="1">
      <alignment wrapText="1"/>
    </xf>
    <xf numFmtId="0" fontId="9" fillId="0" borderId="0" xfId="0" applyFont="1" applyFill="1" applyBorder="1" applyAlignment="1">
      <alignment wrapText="1"/>
    </xf>
    <xf numFmtId="0" fontId="13" fillId="0" borderId="0" xfId="0" applyFont="1" applyFill="1" applyBorder="1" applyAlignment="1">
      <alignment wrapText="1"/>
    </xf>
    <xf numFmtId="164" fontId="14" fillId="0" borderId="1" xfId="1" applyNumberFormat="1" applyFont="1" applyFill="1" applyBorder="1" applyAlignment="1">
      <alignment horizontal="right" vertical="center" wrapText="1"/>
    </xf>
    <xf numFmtId="164" fontId="6" fillId="0" borderId="1" xfId="1" applyNumberFormat="1" applyFont="1" applyFill="1" applyBorder="1" applyAlignment="1">
      <alignment horizontal="right" vertical="center"/>
    </xf>
    <xf numFmtId="164" fontId="6" fillId="0" borderId="1" xfId="1" applyNumberFormat="1" applyFont="1" applyFill="1" applyBorder="1" applyAlignment="1">
      <alignment horizontal="right" vertical="center" wrapText="1"/>
    </xf>
    <xf numFmtId="164" fontId="7" fillId="0" borderId="1" xfId="1" applyNumberFormat="1" applyFont="1" applyFill="1" applyBorder="1" applyAlignment="1">
      <alignment horizontal="right" vertical="center" wrapText="1"/>
    </xf>
    <xf numFmtId="164" fontId="6" fillId="0" borderId="1" xfId="1" applyNumberFormat="1" applyFont="1" applyFill="1" applyBorder="1" applyAlignment="1" applyProtection="1">
      <alignment horizontal="right" vertical="center"/>
      <protection hidden="1"/>
    </xf>
    <xf numFmtId="164" fontId="8" fillId="0" borderId="1" xfId="1" applyNumberFormat="1" applyFont="1" applyFill="1" applyBorder="1" applyAlignment="1">
      <alignment horizontal="right" vertical="center"/>
    </xf>
    <xf numFmtId="164" fontId="6" fillId="0" borderId="0" xfId="1" applyNumberFormat="1" applyFont="1" applyFill="1" applyBorder="1" applyAlignment="1">
      <alignment horizontal="right" vertical="center"/>
    </xf>
    <xf numFmtId="164" fontId="12" fillId="0" borderId="0" xfId="0" applyNumberFormat="1" applyFont="1" applyFill="1" applyAlignment="1">
      <alignment horizontal="right"/>
    </xf>
    <xf numFmtId="164" fontId="12" fillId="0" borderId="2" xfId="0" applyNumberFormat="1" applyFont="1" applyFill="1" applyBorder="1" applyAlignment="1">
      <alignment horizontal="right"/>
    </xf>
    <xf numFmtId="164" fontId="12" fillId="0" borderId="0" xfId="0" applyNumberFormat="1" applyFont="1" applyFill="1" applyBorder="1" applyAlignment="1">
      <alignment horizontal="right"/>
    </xf>
    <xf numFmtId="164" fontId="6" fillId="0" borderId="0" xfId="0" applyNumberFormat="1" applyFont="1" applyFill="1" applyAlignment="1">
      <alignment horizontal="right"/>
    </xf>
    <xf numFmtId="164" fontId="9" fillId="0" borderId="0" xfId="0" applyNumberFormat="1" applyFont="1" applyFill="1" applyBorder="1" applyAlignment="1">
      <alignment horizontal="right"/>
    </xf>
    <xf numFmtId="164" fontId="10" fillId="0" borderId="0" xfId="0" applyNumberFormat="1" applyFont="1" applyFill="1" applyAlignment="1">
      <alignment horizontal="right"/>
    </xf>
    <xf numFmtId="164" fontId="8" fillId="0" borderId="1" xfId="1" applyNumberFormat="1" applyFont="1" applyFill="1" applyBorder="1" applyAlignment="1">
      <alignment horizontal="right" vertical="center" wrapText="1"/>
    </xf>
    <xf numFmtId="164" fontId="9" fillId="0" borderId="2" xfId="0" applyNumberFormat="1" applyFont="1" applyFill="1" applyBorder="1" applyAlignment="1">
      <alignment horizontal="center" vertical="center"/>
    </xf>
    <xf numFmtId="164" fontId="9" fillId="0" borderId="0" xfId="0" applyNumberFormat="1" applyFont="1" applyFill="1" applyAlignment="1">
      <alignment horizontal="center" vertical="center"/>
    </xf>
    <xf numFmtId="164" fontId="9" fillId="0" borderId="0" xfId="0" applyNumberFormat="1" applyFont="1" applyFill="1" applyBorder="1" applyAlignment="1">
      <alignment wrapText="1"/>
    </xf>
    <xf numFmtId="164" fontId="7" fillId="0" borderId="0" xfId="0" applyNumberFormat="1" applyFont="1" applyFill="1" applyBorder="1" applyAlignment="1">
      <alignment wrapText="1"/>
    </xf>
    <xf numFmtId="166" fontId="15" fillId="0" borderId="1" xfId="0" applyNumberFormat="1" applyFont="1" applyFill="1" applyBorder="1" applyAlignment="1" applyProtection="1">
      <alignment horizontal="right" vertical="top" wrapText="1"/>
      <protection hidden="1"/>
    </xf>
    <xf numFmtId="0" fontId="12" fillId="0" borderId="0" xfId="0" applyFont="1" applyFill="1" applyAlignment="1">
      <alignment horizontal="center"/>
    </xf>
    <xf numFmtId="16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0" xfId="0" applyFont="1" applyFill="1" applyAlignment="1">
      <alignment horizontal="center" vertical="center"/>
    </xf>
    <xf numFmtId="0" fontId="10" fillId="0" borderId="0" xfId="0" applyFont="1" applyFill="1" applyAlignment="1">
      <alignment horizontal="center"/>
    </xf>
    <xf numFmtId="164" fontId="7" fillId="0" borderId="1" xfId="1" applyNumberFormat="1" applyFont="1" applyFill="1" applyBorder="1" applyAlignment="1">
      <alignment horizontal="right" vertical="center"/>
    </xf>
    <xf numFmtId="164" fontId="9" fillId="0" borderId="1" xfId="1" applyNumberFormat="1" applyFont="1" applyFill="1" applyBorder="1" applyAlignment="1">
      <alignment horizontal="right" vertical="center" wrapText="1"/>
    </xf>
    <xf numFmtId="164" fontId="9" fillId="0" borderId="1" xfId="1" applyNumberFormat="1" applyFont="1" applyFill="1" applyBorder="1" applyAlignment="1">
      <alignment horizontal="right" vertical="center"/>
    </xf>
    <xf numFmtId="164" fontId="9" fillId="0" borderId="0" xfId="0" applyNumberFormat="1" applyFont="1" applyFill="1" applyAlignment="1">
      <alignment horizontal="right"/>
    </xf>
    <xf numFmtId="0" fontId="9"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164" fontId="10" fillId="0" borderId="0" xfId="0" applyNumberFormat="1" applyFont="1" applyFill="1" applyAlignment="1">
      <alignment horizontal="center" vertical="center"/>
    </xf>
    <xf numFmtId="164" fontId="9" fillId="0" borderId="2" xfId="0" applyNumberFormat="1" applyFont="1" applyFill="1" applyBorder="1" applyAlignment="1">
      <alignment horizontal="center" vertical="center"/>
    </xf>
    <xf numFmtId="0" fontId="10" fillId="0" borderId="0" xfId="0" applyFont="1" applyFill="1" applyAlignment="1">
      <alignment horizontal="center"/>
    </xf>
    <xf numFmtId="0" fontId="9" fillId="0" borderId="2" xfId="0" applyFont="1" applyFill="1" applyBorder="1" applyAlignment="1">
      <alignment horizontal="center"/>
    </xf>
    <xf numFmtId="0" fontId="9" fillId="0" borderId="2" xfId="0" applyFont="1" applyFill="1" applyBorder="1" applyAlignment="1">
      <alignment horizontal="center" wrapText="1"/>
    </xf>
    <xf numFmtId="0" fontId="12" fillId="0" borderId="0" xfId="0" applyFont="1" applyFill="1" applyAlignment="1">
      <alignment horizontal="center"/>
    </xf>
    <xf numFmtId="16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6">
    <cellStyle name="Обычный" xfId="0" builtinId="0"/>
    <cellStyle name="Обычный 2" xfId="3"/>
    <cellStyle name="Обычный 3" xfId="2"/>
    <cellStyle name="Обычный 4" xfId="4"/>
    <cellStyle name="Финансовый" xfId="1" builtinId="3"/>
    <cellStyle name="Финансовый 2"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obileonline.garant.ru/document?id=10800200&amp;sub=22701" TargetMode="External"/><Relationship Id="rId2" Type="http://schemas.openxmlformats.org/officeDocument/2006/relationships/hyperlink" Target="http://mobileonline.garant.ru/document?id=10800200&amp;sub=228" TargetMode="External"/><Relationship Id="rId1" Type="http://schemas.openxmlformats.org/officeDocument/2006/relationships/hyperlink" Target="http://mobileonline.garant.ru/document?id=10800200&amp;sub=227"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0"/>
  <sheetViews>
    <sheetView tabSelected="1" view="pageBreakPreview" zoomScale="80" zoomScaleNormal="90" zoomScaleSheetLayoutView="80" workbookViewId="0">
      <selection activeCell="K9" sqref="K9:K11"/>
    </sheetView>
  </sheetViews>
  <sheetFormatPr defaultRowHeight="15" x14ac:dyDescent="0.25"/>
  <cols>
    <col min="1" max="1" width="34.5703125" style="1" customWidth="1"/>
    <col min="2" max="2" width="7" style="10" customWidth="1"/>
    <col min="3" max="3" width="5" style="1" customWidth="1"/>
    <col min="4" max="4" width="5.42578125" style="1" customWidth="1"/>
    <col min="5" max="5" width="8.140625" style="1" customWidth="1"/>
    <col min="6" max="6" width="6.140625" style="1" customWidth="1"/>
    <col min="7" max="7" width="7.5703125" style="1" customWidth="1"/>
    <col min="8" max="8" width="6.7109375" style="1" customWidth="1"/>
    <col min="9" max="9" width="24.85546875" style="1" customWidth="1"/>
    <col min="10" max="10" width="36.28515625" style="1" customWidth="1"/>
    <col min="11" max="12" width="19.140625" style="47" customWidth="1"/>
    <col min="13" max="13" width="20.5703125" style="47" customWidth="1"/>
    <col min="14" max="14" width="20.140625" style="47" customWidth="1"/>
    <col min="15" max="15" width="19.28515625" style="47" customWidth="1"/>
    <col min="16" max="16" width="18.5703125" style="47" customWidth="1"/>
    <col min="17" max="17" width="15" style="1" customWidth="1"/>
    <col min="18" max="18" width="16.85546875" style="1" customWidth="1"/>
    <col min="19" max="19" width="13.42578125" style="1" customWidth="1"/>
    <col min="20" max="16384" width="9.140625" style="1"/>
  </cols>
  <sheetData>
    <row r="1" spans="1:16" s="12" customFormat="1" ht="23.25" x14ac:dyDescent="0.35">
      <c r="A1" s="77" t="s">
        <v>306</v>
      </c>
      <c r="B1" s="77"/>
      <c r="C1" s="77"/>
      <c r="D1" s="77"/>
      <c r="E1" s="77"/>
      <c r="F1" s="77"/>
      <c r="G1" s="77"/>
      <c r="H1" s="77"/>
      <c r="I1" s="77"/>
      <c r="J1" s="77"/>
      <c r="K1" s="77"/>
      <c r="L1" s="77"/>
      <c r="M1" s="77"/>
      <c r="N1" s="77"/>
      <c r="O1" s="77"/>
      <c r="P1" s="77"/>
    </row>
    <row r="2" spans="1:16" s="12" customFormat="1" ht="23.25" x14ac:dyDescent="0.35">
      <c r="A2" s="77" t="s">
        <v>954</v>
      </c>
      <c r="B2" s="77"/>
      <c r="C2" s="77"/>
      <c r="D2" s="77"/>
      <c r="E2" s="77"/>
      <c r="F2" s="77"/>
      <c r="G2" s="77"/>
      <c r="H2" s="77"/>
      <c r="I2" s="77"/>
      <c r="J2" s="77"/>
      <c r="K2" s="77"/>
      <c r="L2" s="77"/>
      <c r="M2" s="77"/>
      <c r="N2" s="77"/>
      <c r="O2" s="77"/>
      <c r="P2" s="77"/>
    </row>
    <row r="3" spans="1:16" s="12" customFormat="1" ht="23.25" x14ac:dyDescent="0.35">
      <c r="A3" s="56"/>
      <c r="B3" s="29"/>
      <c r="C3" s="56"/>
      <c r="D3" s="56"/>
      <c r="E3" s="56"/>
      <c r="F3" s="56"/>
      <c r="G3" s="56"/>
      <c r="H3" s="56"/>
      <c r="I3" s="56"/>
      <c r="J3" s="56"/>
      <c r="K3" s="44"/>
      <c r="L3" s="44"/>
      <c r="M3" s="44"/>
      <c r="N3" s="44"/>
      <c r="O3" s="44"/>
      <c r="P3" s="44"/>
    </row>
    <row r="4" spans="1:16" s="12" customFormat="1" ht="23.25" x14ac:dyDescent="0.35">
      <c r="A4" s="30" t="s">
        <v>194</v>
      </c>
      <c r="B4" s="30"/>
      <c r="C4" s="30"/>
      <c r="D4" s="30"/>
      <c r="E4" s="30"/>
      <c r="F4" s="30"/>
      <c r="G4" s="30"/>
      <c r="H4" s="30"/>
      <c r="I4" s="30"/>
      <c r="J4" s="31" t="s">
        <v>183</v>
      </c>
      <c r="K4" s="45"/>
      <c r="L4" s="45"/>
      <c r="M4" s="46"/>
      <c r="N4" s="46"/>
      <c r="O4" s="46"/>
      <c r="P4" s="46"/>
    </row>
    <row r="5" spans="1:16" s="12" customFormat="1" ht="23.25" x14ac:dyDescent="0.35">
      <c r="A5" s="30" t="s">
        <v>195</v>
      </c>
      <c r="B5" s="30"/>
      <c r="C5" s="30"/>
      <c r="D5" s="30"/>
      <c r="E5" s="30"/>
      <c r="F5" s="30"/>
      <c r="G5" s="30"/>
      <c r="H5" s="30"/>
      <c r="I5" s="30"/>
      <c r="J5" s="32" t="s">
        <v>197</v>
      </c>
      <c r="K5" s="45"/>
      <c r="L5" s="45"/>
      <c r="M5" s="46"/>
      <c r="N5" s="46"/>
      <c r="O5" s="46"/>
      <c r="P5" s="46"/>
    </row>
    <row r="6" spans="1:16" s="12" customFormat="1" ht="23.25" x14ac:dyDescent="0.35">
      <c r="A6" s="30" t="s">
        <v>196</v>
      </c>
      <c r="B6" s="30"/>
      <c r="C6" s="30"/>
      <c r="D6" s="30"/>
      <c r="E6" s="30"/>
      <c r="F6" s="30"/>
      <c r="G6" s="30"/>
      <c r="H6" s="30"/>
      <c r="I6" s="30"/>
      <c r="J6" s="32" t="s">
        <v>198</v>
      </c>
      <c r="K6" s="45"/>
      <c r="L6" s="45"/>
      <c r="M6" s="46"/>
      <c r="N6" s="46"/>
      <c r="O6" s="46"/>
      <c r="P6" s="46"/>
    </row>
    <row r="9" spans="1:16" s="13" customFormat="1" x14ac:dyDescent="0.25">
      <c r="A9" s="79" t="s">
        <v>177</v>
      </c>
      <c r="B9" s="79" t="s">
        <v>176</v>
      </c>
      <c r="C9" s="79" t="s">
        <v>178</v>
      </c>
      <c r="D9" s="79"/>
      <c r="E9" s="79"/>
      <c r="F9" s="79"/>
      <c r="G9" s="79"/>
      <c r="H9" s="79"/>
      <c r="I9" s="79" t="s">
        <v>178</v>
      </c>
      <c r="J9" s="79" t="s">
        <v>179</v>
      </c>
      <c r="K9" s="78" t="s">
        <v>951</v>
      </c>
      <c r="L9" s="78" t="s">
        <v>952</v>
      </c>
      <c r="M9" s="78" t="s">
        <v>953</v>
      </c>
      <c r="N9" s="78" t="s">
        <v>202</v>
      </c>
      <c r="O9" s="78"/>
      <c r="P9" s="78"/>
    </row>
    <row r="10" spans="1:16" s="13" customFormat="1" x14ac:dyDescent="0.25">
      <c r="A10" s="79"/>
      <c r="B10" s="79"/>
      <c r="C10" s="79" t="s">
        <v>290</v>
      </c>
      <c r="D10" s="79" t="s">
        <v>291</v>
      </c>
      <c r="E10" s="79" t="s">
        <v>292</v>
      </c>
      <c r="F10" s="79" t="s">
        <v>293</v>
      </c>
      <c r="G10" s="79" t="s">
        <v>296</v>
      </c>
      <c r="H10" s="79"/>
      <c r="I10" s="79"/>
      <c r="J10" s="79"/>
      <c r="K10" s="78"/>
      <c r="L10" s="78"/>
      <c r="M10" s="78"/>
      <c r="N10" s="78"/>
      <c r="O10" s="78"/>
      <c r="P10" s="78"/>
    </row>
    <row r="11" spans="1:16" s="13" customFormat="1" ht="165" x14ac:dyDescent="0.25">
      <c r="A11" s="79"/>
      <c r="B11" s="79"/>
      <c r="C11" s="79"/>
      <c r="D11" s="79"/>
      <c r="E11" s="79"/>
      <c r="F11" s="79"/>
      <c r="G11" s="58" t="s">
        <v>294</v>
      </c>
      <c r="H11" s="58" t="s">
        <v>295</v>
      </c>
      <c r="I11" s="79"/>
      <c r="J11" s="79"/>
      <c r="K11" s="78"/>
      <c r="L11" s="78"/>
      <c r="M11" s="78"/>
      <c r="N11" s="57" t="s">
        <v>769</v>
      </c>
      <c r="O11" s="57" t="s">
        <v>770</v>
      </c>
      <c r="P11" s="57" t="s">
        <v>771</v>
      </c>
    </row>
    <row r="12" spans="1:16" s="36" customFormat="1" ht="18.75" x14ac:dyDescent="0.3">
      <c r="A12" s="69" t="s">
        <v>726</v>
      </c>
      <c r="B12" s="70"/>
      <c r="C12" s="70"/>
      <c r="D12" s="70"/>
      <c r="E12" s="70"/>
      <c r="F12" s="70"/>
      <c r="G12" s="70"/>
      <c r="H12" s="70"/>
      <c r="I12" s="70"/>
      <c r="J12" s="71"/>
      <c r="K12" s="37">
        <f t="shared" ref="K12:P12" si="0">K13+K176</f>
        <v>108395521.68000001</v>
      </c>
      <c r="L12" s="37">
        <f t="shared" si="0"/>
        <v>125457715.20999999</v>
      </c>
      <c r="M12" s="37">
        <f t="shared" si="0"/>
        <v>139433142.57752001</v>
      </c>
      <c r="N12" s="37">
        <f t="shared" si="0"/>
        <v>102325069.39709999</v>
      </c>
      <c r="O12" s="37">
        <f t="shared" si="0"/>
        <v>78794065.691080004</v>
      </c>
      <c r="P12" s="37">
        <f t="shared" si="0"/>
        <v>79590282.641969994</v>
      </c>
    </row>
    <row r="13" spans="1:16" s="34" customFormat="1" ht="18.75" x14ac:dyDescent="0.3">
      <c r="A13" s="69" t="s">
        <v>298</v>
      </c>
      <c r="B13" s="70"/>
      <c r="C13" s="70"/>
      <c r="D13" s="70"/>
      <c r="E13" s="70"/>
      <c r="F13" s="70"/>
      <c r="G13" s="70"/>
      <c r="H13" s="70"/>
      <c r="I13" s="70"/>
      <c r="J13" s="71"/>
      <c r="K13" s="37">
        <f t="shared" ref="K13:P13" si="1">K14+K74</f>
        <v>13707485.750000004</v>
      </c>
      <c r="L13" s="37">
        <f t="shared" si="1"/>
        <v>19178765.069999997</v>
      </c>
      <c r="M13" s="37">
        <f t="shared" si="1"/>
        <v>20359200.047519997</v>
      </c>
      <c r="N13" s="37">
        <f t="shared" si="1"/>
        <v>21760859.164169997</v>
      </c>
      <c r="O13" s="37">
        <f t="shared" si="1"/>
        <v>22919406.458150003</v>
      </c>
      <c r="P13" s="37">
        <f t="shared" si="1"/>
        <v>24208207.40904</v>
      </c>
    </row>
    <row r="14" spans="1:16" s="34" customFormat="1" ht="18.75" x14ac:dyDescent="0.3">
      <c r="A14" s="69" t="s">
        <v>299</v>
      </c>
      <c r="B14" s="70"/>
      <c r="C14" s="70"/>
      <c r="D14" s="70"/>
      <c r="E14" s="70"/>
      <c r="F14" s="70"/>
      <c r="G14" s="70"/>
      <c r="H14" s="70"/>
      <c r="I14" s="70"/>
      <c r="J14" s="71"/>
      <c r="K14" s="37">
        <f>SUM(K15:K73)</f>
        <v>12816461.190000003</v>
      </c>
      <c r="L14" s="37">
        <f>SUM(L15:L73)</f>
        <v>18306042.509999998</v>
      </c>
      <c r="M14" s="37">
        <f>SUM(M15:M73)</f>
        <v>19209335.972999997</v>
      </c>
      <c r="N14" s="37">
        <f>SUM(N15:N72)</f>
        <v>20708281.003139995</v>
      </c>
      <c r="O14" s="37">
        <f>SUM(O15:O72)</f>
        <v>21863946.276100002</v>
      </c>
      <c r="P14" s="37">
        <f>SUM(P15:P72)</f>
        <v>23151247.881099999</v>
      </c>
    </row>
    <row r="15" spans="1:16" s="25" customFormat="1" ht="75" x14ac:dyDescent="0.25">
      <c r="A15" s="6" t="s">
        <v>190</v>
      </c>
      <c r="B15" s="58">
        <v>182</v>
      </c>
      <c r="C15" s="58">
        <v>1</v>
      </c>
      <c r="D15" s="3" t="s">
        <v>209</v>
      </c>
      <c r="E15" s="3" t="s">
        <v>210</v>
      </c>
      <c r="F15" s="3" t="s">
        <v>215</v>
      </c>
      <c r="G15" s="3" t="s">
        <v>216</v>
      </c>
      <c r="H15" s="3">
        <v>110</v>
      </c>
      <c r="I15" s="7" t="s">
        <v>0</v>
      </c>
      <c r="J15" s="6" t="s">
        <v>1</v>
      </c>
      <c r="K15" s="41">
        <v>1458314.42</v>
      </c>
      <c r="L15" s="41">
        <v>1624366</v>
      </c>
      <c r="M15" s="38">
        <v>1884401</v>
      </c>
      <c r="N15" s="38">
        <v>2176369.2999999998</v>
      </c>
      <c r="O15" s="39">
        <v>2377992</v>
      </c>
      <c r="P15" s="38">
        <v>2476411</v>
      </c>
    </row>
    <row r="16" spans="1:16" s="25" customFormat="1" ht="75" x14ac:dyDescent="0.25">
      <c r="A16" s="6" t="s">
        <v>190</v>
      </c>
      <c r="B16" s="58">
        <v>182</v>
      </c>
      <c r="C16" s="58">
        <v>1</v>
      </c>
      <c r="D16" s="3" t="s">
        <v>209</v>
      </c>
      <c r="E16" s="3" t="s">
        <v>224</v>
      </c>
      <c r="F16" s="3" t="s">
        <v>215</v>
      </c>
      <c r="G16" s="3" t="s">
        <v>216</v>
      </c>
      <c r="H16" s="3">
        <v>110</v>
      </c>
      <c r="I16" s="7" t="s">
        <v>2</v>
      </c>
      <c r="J16" s="6" t="s">
        <v>3</v>
      </c>
      <c r="K16" s="41">
        <v>2307.75</v>
      </c>
      <c r="L16" s="41">
        <v>33229.46</v>
      </c>
      <c r="M16" s="38">
        <v>12156</v>
      </c>
      <c r="N16" s="39">
        <v>12910</v>
      </c>
      <c r="O16" s="38">
        <v>13439</v>
      </c>
      <c r="P16" s="38">
        <v>13977</v>
      </c>
    </row>
    <row r="17" spans="1:16" s="25" customFormat="1" ht="285" x14ac:dyDescent="0.25">
      <c r="A17" s="6" t="s">
        <v>190</v>
      </c>
      <c r="B17" s="58">
        <v>182</v>
      </c>
      <c r="C17" s="58">
        <v>1</v>
      </c>
      <c r="D17" s="3" t="s">
        <v>209</v>
      </c>
      <c r="E17" s="3" t="s">
        <v>886</v>
      </c>
      <c r="F17" s="3" t="s">
        <v>215</v>
      </c>
      <c r="G17" s="3" t="s">
        <v>216</v>
      </c>
      <c r="H17" s="3">
        <v>110</v>
      </c>
      <c r="I17" s="7" t="s">
        <v>851</v>
      </c>
      <c r="J17" s="6" t="s">
        <v>854</v>
      </c>
      <c r="K17" s="41">
        <v>80.81</v>
      </c>
      <c r="L17" s="41"/>
      <c r="M17" s="38">
        <v>214</v>
      </c>
      <c r="N17" s="39">
        <v>227</v>
      </c>
      <c r="O17" s="38">
        <v>236</v>
      </c>
      <c r="P17" s="38">
        <v>245</v>
      </c>
    </row>
    <row r="18" spans="1:16" s="25" customFormat="1" ht="330" x14ac:dyDescent="0.25">
      <c r="A18" s="6" t="s">
        <v>190</v>
      </c>
      <c r="B18" s="58">
        <v>182</v>
      </c>
      <c r="C18" s="58">
        <v>1</v>
      </c>
      <c r="D18" s="3" t="s">
        <v>209</v>
      </c>
      <c r="E18" s="3" t="s">
        <v>888</v>
      </c>
      <c r="F18" s="3" t="s">
        <v>209</v>
      </c>
      <c r="G18" s="3" t="s">
        <v>216</v>
      </c>
      <c r="H18" s="3">
        <v>110</v>
      </c>
      <c r="I18" s="7" t="s">
        <v>889</v>
      </c>
      <c r="J18" s="6" t="s">
        <v>853</v>
      </c>
      <c r="K18" s="41">
        <v>18568.310000000001</v>
      </c>
      <c r="L18" s="41"/>
      <c r="M18" s="38">
        <v>24059</v>
      </c>
      <c r="N18" s="39">
        <v>22580.2</v>
      </c>
      <c r="O18" s="38">
        <v>14680</v>
      </c>
      <c r="P18" s="38">
        <v>0</v>
      </c>
    </row>
    <row r="19" spans="1:16" s="25" customFormat="1" ht="240" x14ac:dyDescent="0.25">
      <c r="A19" s="6" t="s">
        <v>190</v>
      </c>
      <c r="B19" s="58">
        <v>182</v>
      </c>
      <c r="C19" s="58">
        <v>1</v>
      </c>
      <c r="D19" s="3" t="s">
        <v>209</v>
      </c>
      <c r="E19" s="3" t="s">
        <v>890</v>
      </c>
      <c r="F19" s="3" t="s">
        <v>209</v>
      </c>
      <c r="G19" s="3" t="s">
        <v>216</v>
      </c>
      <c r="H19" s="3">
        <v>110</v>
      </c>
      <c r="I19" s="7" t="s">
        <v>887</v>
      </c>
      <c r="J19" s="6" t="s">
        <v>852</v>
      </c>
      <c r="K19" s="41">
        <v>10043.58</v>
      </c>
      <c r="L19" s="41"/>
      <c r="M19" s="38">
        <v>11932</v>
      </c>
      <c r="N19" s="39">
        <v>12672</v>
      </c>
      <c r="O19" s="38">
        <v>13192</v>
      </c>
      <c r="P19" s="38">
        <v>13720</v>
      </c>
    </row>
    <row r="20" spans="1:16" s="25" customFormat="1" ht="120" x14ac:dyDescent="0.25">
      <c r="A20" s="6" t="s">
        <v>190</v>
      </c>
      <c r="B20" s="58">
        <v>182</v>
      </c>
      <c r="C20" s="58">
        <v>1</v>
      </c>
      <c r="D20" s="3" t="s">
        <v>209</v>
      </c>
      <c r="E20" s="3" t="s">
        <v>211</v>
      </c>
      <c r="F20" s="3" t="s">
        <v>209</v>
      </c>
      <c r="G20" s="3" t="s">
        <v>216</v>
      </c>
      <c r="H20" s="3">
        <v>110</v>
      </c>
      <c r="I20" s="58" t="s">
        <v>4</v>
      </c>
      <c r="J20" s="18" t="s">
        <v>193</v>
      </c>
      <c r="K20" s="41">
        <v>5608179.71</v>
      </c>
      <c r="L20" s="38">
        <v>8286238</v>
      </c>
      <c r="M20" s="38">
        <v>8438004</v>
      </c>
      <c r="N20" s="39">
        <v>9141322</v>
      </c>
      <c r="O20" s="38">
        <v>9618308</v>
      </c>
      <c r="P20" s="38">
        <v>10130185.859999999</v>
      </c>
    </row>
    <row r="21" spans="1:16" s="25" customFormat="1" ht="195" x14ac:dyDescent="0.25">
      <c r="A21" s="6" t="s">
        <v>190</v>
      </c>
      <c r="B21" s="58">
        <v>182</v>
      </c>
      <c r="C21" s="58">
        <v>1</v>
      </c>
      <c r="D21" s="3" t="s">
        <v>209</v>
      </c>
      <c r="E21" s="3" t="s">
        <v>212</v>
      </c>
      <c r="F21" s="3" t="s">
        <v>209</v>
      </c>
      <c r="G21" s="3" t="s">
        <v>216</v>
      </c>
      <c r="H21" s="3">
        <v>110</v>
      </c>
      <c r="I21" s="58" t="s">
        <v>5</v>
      </c>
      <c r="J21" s="18" t="s">
        <v>6</v>
      </c>
      <c r="K21" s="41">
        <v>8515.7800000000007</v>
      </c>
      <c r="L21" s="38">
        <v>9601</v>
      </c>
      <c r="M21" s="38">
        <v>12885</v>
      </c>
      <c r="N21" s="39">
        <v>13903</v>
      </c>
      <c r="O21" s="38">
        <v>14695</v>
      </c>
      <c r="P21" s="38">
        <v>15518</v>
      </c>
    </row>
    <row r="22" spans="1:16" s="25" customFormat="1" ht="75" x14ac:dyDescent="0.25">
      <c r="A22" s="6" t="s">
        <v>190</v>
      </c>
      <c r="B22" s="58">
        <v>182</v>
      </c>
      <c r="C22" s="58">
        <v>1</v>
      </c>
      <c r="D22" s="3" t="s">
        <v>209</v>
      </c>
      <c r="E22" s="3" t="s">
        <v>213</v>
      </c>
      <c r="F22" s="3" t="s">
        <v>209</v>
      </c>
      <c r="G22" s="3" t="s">
        <v>216</v>
      </c>
      <c r="H22" s="3">
        <v>110</v>
      </c>
      <c r="I22" s="58" t="s">
        <v>7</v>
      </c>
      <c r="J22" s="18" t="s">
        <v>8</v>
      </c>
      <c r="K22" s="41">
        <v>41031.99</v>
      </c>
      <c r="L22" s="38">
        <v>19315</v>
      </c>
      <c r="M22" s="38">
        <v>61493</v>
      </c>
      <c r="N22" s="39">
        <v>65121</v>
      </c>
      <c r="O22" s="38">
        <v>68768</v>
      </c>
      <c r="P22" s="38">
        <v>72413</v>
      </c>
    </row>
    <row r="23" spans="1:16" s="25" customFormat="1" ht="150" x14ac:dyDescent="0.25">
      <c r="A23" s="6" t="s">
        <v>190</v>
      </c>
      <c r="B23" s="58">
        <v>182</v>
      </c>
      <c r="C23" s="58">
        <v>1</v>
      </c>
      <c r="D23" s="3" t="s">
        <v>209</v>
      </c>
      <c r="E23" s="3" t="s">
        <v>214</v>
      </c>
      <c r="F23" s="3" t="s">
        <v>209</v>
      </c>
      <c r="G23" s="3" t="s">
        <v>216</v>
      </c>
      <c r="H23" s="3">
        <v>110</v>
      </c>
      <c r="I23" s="58" t="s">
        <v>9</v>
      </c>
      <c r="J23" s="18" t="s">
        <v>10</v>
      </c>
      <c r="K23" s="41">
        <v>14839.45</v>
      </c>
      <c r="L23" s="38">
        <v>20817</v>
      </c>
      <c r="M23" s="38">
        <v>20064</v>
      </c>
      <c r="N23" s="38">
        <v>21649</v>
      </c>
      <c r="O23" s="38">
        <v>22883</v>
      </c>
      <c r="P23" s="38">
        <v>24164</v>
      </c>
    </row>
    <row r="24" spans="1:16" s="25" customFormat="1" ht="90" x14ac:dyDescent="0.25">
      <c r="A24" s="6" t="s">
        <v>190</v>
      </c>
      <c r="B24" s="58">
        <v>182</v>
      </c>
      <c r="C24" s="58">
        <v>1</v>
      </c>
      <c r="D24" s="3" t="s">
        <v>215</v>
      </c>
      <c r="E24" s="3">
        <v>2050</v>
      </c>
      <c r="F24" s="3" t="s">
        <v>209</v>
      </c>
      <c r="G24" s="3" t="s">
        <v>216</v>
      </c>
      <c r="H24" s="3">
        <v>110</v>
      </c>
      <c r="I24" s="58" t="s">
        <v>870</v>
      </c>
      <c r="J24" s="18" t="s">
        <v>871</v>
      </c>
      <c r="K24" s="41">
        <v>-2.93</v>
      </c>
      <c r="L24" s="38">
        <v>0</v>
      </c>
      <c r="M24" s="38">
        <v>-3</v>
      </c>
      <c r="N24" s="38"/>
      <c r="O24" s="38"/>
      <c r="P24" s="38"/>
    </row>
    <row r="25" spans="1:16" s="25" customFormat="1" ht="75" x14ac:dyDescent="0.25">
      <c r="A25" s="6" t="s">
        <v>190</v>
      </c>
      <c r="B25" s="58">
        <v>182</v>
      </c>
      <c r="C25" s="58">
        <v>1</v>
      </c>
      <c r="D25" s="3" t="s">
        <v>209</v>
      </c>
      <c r="E25" s="3" t="s">
        <v>511</v>
      </c>
      <c r="F25" s="3" t="s">
        <v>209</v>
      </c>
      <c r="G25" s="3" t="s">
        <v>216</v>
      </c>
      <c r="H25" s="3">
        <v>110</v>
      </c>
      <c r="I25" s="58" t="s">
        <v>512</v>
      </c>
      <c r="J25" s="18" t="s">
        <v>513</v>
      </c>
      <c r="K25" s="41">
        <v>49603.09</v>
      </c>
      <c r="L25" s="38">
        <v>97580</v>
      </c>
      <c r="M25" s="38">
        <v>85510</v>
      </c>
      <c r="N25" s="38">
        <v>92265</v>
      </c>
      <c r="O25" s="38">
        <v>97524</v>
      </c>
      <c r="P25" s="38">
        <v>102985</v>
      </c>
    </row>
    <row r="26" spans="1:16" s="25" customFormat="1" ht="90" x14ac:dyDescent="0.25">
      <c r="A26" s="6" t="s">
        <v>190</v>
      </c>
      <c r="B26" s="58">
        <v>182</v>
      </c>
      <c r="C26" s="58">
        <v>1</v>
      </c>
      <c r="D26" s="3" t="s">
        <v>209</v>
      </c>
      <c r="E26" s="3" t="s">
        <v>893</v>
      </c>
      <c r="F26" s="3" t="s">
        <v>209</v>
      </c>
      <c r="G26" s="3" t="s">
        <v>216</v>
      </c>
      <c r="H26" s="3">
        <v>110</v>
      </c>
      <c r="I26" s="58" t="s">
        <v>891</v>
      </c>
      <c r="J26" s="18" t="s">
        <v>855</v>
      </c>
      <c r="K26" s="41">
        <v>20779.28</v>
      </c>
      <c r="L26" s="38"/>
      <c r="M26" s="38">
        <v>29315</v>
      </c>
      <c r="N26" s="38">
        <v>31631</v>
      </c>
      <c r="O26" s="38">
        <v>33434</v>
      </c>
      <c r="P26" s="38">
        <v>35306</v>
      </c>
    </row>
    <row r="27" spans="1:16" s="25" customFormat="1" ht="90" x14ac:dyDescent="0.25">
      <c r="A27" s="6" t="s">
        <v>190</v>
      </c>
      <c r="B27" s="58">
        <v>182</v>
      </c>
      <c r="C27" s="58">
        <v>1</v>
      </c>
      <c r="D27" s="3" t="s">
        <v>209</v>
      </c>
      <c r="E27" s="3" t="s">
        <v>894</v>
      </c>
      <c r="F27" s="3" t="s">
        <v>209</v>
      </c>
      <c r="G27" s="3" t="s">
        <v>216</v>
      </c>
      <c r="H27" s="3">
        <v>110</v>
      </c>
      <c r="I27" s="58" t="s">
        <v>892</v>
      </c>
      <c r="J27" s="18" t="s">
        <v>856</v>
      </c>
      <c r="K27" s="41">
        <v>26249.77</v>
      </c>
      <c r="L27" s="38"/>
      <c r="M27" s="38">
        <v>36737</v>
      </c>
      <c r="N27" s="38">
        <v>39639</v>
      </c>
      <c r="O27" s="38">
        <v>41898</v>
      </c>
      <c r="P27" s="38">
        <v>44244</v>
      </c>
    </row>
    <row r="28" spans="1:16" s="25" customFormat="1" ht="270" x14ac:dyDescent="0.25">
      <c r="A28" s="6" t="s">
        <v>203</v>
      </c>
      <c r="B28" s="58">
        <v>100</v>
      </c>
      <c r="C28" s="58">
        <v>1</v>
      </c>
      <c r="D28" s="3" t="s">
        <v>217</v>
      </c>
      <c r="E28" s="3" t="s">
        <v>307</v>
      </c>
      <c r="F28" s="3" t="s">
        <v>209</v>
      </c>
      <c r="G28" s="3" t="s">
        <v>216</v>
      </c>
      <c r="H28" s="3">
        <v>110</v>
      </c>
      <c r="I28" s="19" t="s">
        <v>159</v>
      </c>
      <c r="J28" s="20" t="s">
        <v>23</v>
      </c>
      <c r="K28" s="41">
        <v>12701.65</v>
      </c>
      <c r="L28" s="38">
        <v>20391.150000000001</v>
      </c>
      <c r="M28" s="38">
        <v>20391.150000000001</v>
      </c>
      <c r="N28" s="38">
        <v>17647.900000000001</v>
      </c>
      <c r="O28" s="38">
        <v>18652.3</v>
      </c>
      <c r="P28" s="38">
        <v>19696.3</v>
      </c>
    </row>
    <row r="29" spans="1:16" s="25" customFormat="1" ht="360" x14ac:dyDescent="0.25">
      <c r="A29" s="6" t="s">
        <v>203</v>
      </c>
      <c r="B29" s="58">
        <v>100</v>
      </c>
      <c r="C29" s="58">
        <v>1</v>
      </c>
      <c r="D29" s="3" t="s">
        <v>217</v>
      </c>
      <c r="E29" s="3" t="s">
        <v>308</v>
      </c>
      <c r="F29" s="3" t="s">
        <v>209</v>
      </c>
      <c r="G29" s="3" t="s">
        <v>216</v>
      </c>
      <c r="H29" s="3">
        <v>110</v>
      </c>
      <c r="I29" s="5" t="s">
        <v>382</v>
      </c>
      <c r="J29" s="6" t="s">
        <v>309</v>
      </c>
      <c r="K29" s="41">
        <v>84398.17</v>
      </c>
      <c r="L29" s="38">
        <v>121462.34</v>
      </c>
      <c r="M29" s="38">
        <v>121462.34</v>
      </c>
      <c r="N29" s="38">
        <v>132938.5</v>
      </c>
      <c r="O29" s="38">
        <v>140504.6</v>
      </c>
      <c r="P29" s="38">
        <v>149023.29999999999</v>
      </c>
    </row>
    <row r="30" spans="1:16" s="25" customFormat="1" ht="195" x14ac:dyDescent="0.25">
      <c r="A30" s="6" t="s">
        <v>203</v>
      </c>
      <c r="B30" s="58">
        <v>100</v>
      </c>
      <c r="C30" s="58">
        <v>1</v>
      </c>
      <c r="D30" s="3" t="s">
        <v>217</v>
      </c>
      <c r="E30" s="2" t="s">
        <v>451</v>
      </c>
      <c r="F30" s="3" t="s">
        <v>209</v>
      </c>
      <c r="G30" s="3" t="s">
        <v>216</v>
      </c>
      <c r="H30" s="3">
        <v>110</v>
      </c>
      <c r="I30" s="5" t="s">
        <v>430</v>
      </c>
      <c r="J30" s="6" t="s">
        <v>431</v>
      </c>
      <c r="K30" s="41">
        <v>585.14</v>
      </c>
      <c r="L30" s="38">
        <v>1249.69</v>
      </c>
      <c r="M30" s="38">
        <v>1249.69</v>
      </c>
      <c r="N30" s="38">
        <v>783.67899999999997</v>
      </c>
      <c r="O30" s="38">
        <v>829.56200000000001</v>
      </c>
      <c r="P30" s="38">
        <v>875.39400000000001</v>
      </c>
    </row>
    <row r="31" spans="1:16" s="25" customFormat="1" ht="165" x14ac:dyDescent="0.25">
      <c r="A31" s="6" t="s">
        <v>203</v>
      </c>
      <c r="B31" s="58">
        <v>100</v>
      </c>
      <c r="C31" s="58">
        <v>1</v>
      </c>
      <c r="D31" s="3" t="s">
        <v>217</v>
      </c>
      <c r="E31" s="2" t="s">
        <v>452</v>
      </c>
      <c r="F31" s="3" t="s">
        <v>209</v>
      </c>
      <c r="G31" s="3" t="s">
        <v>216</v>
      </c>
      <c r="H31" s="3">
        <v>110</v>
      </c>
      <c r="I31" s="5" t="s">
        <v>432</v>
      </c>
      <c r="J31" s="6" t="s">
        <v>433</v>
      </c>
      <c r="K31" s="41">
        <v>-0.81</v>
      </c>
      <c r="L31" s="38">
        <v>0</v>
      </c>
      <c r="M31" s="38">
        <v>0</v>
      </c>
      <c r="N31" s="38">
        <v>0</v>
      </c>
      <c r="O31" s="38">
        <v>0</v>
      </c>
      <c r="P31" s="38">
        <v>0</v>
      </c>
    </row>
    <row r="32" spans="1:16" s="25" customFormat="1" ht="135" x14ac:dyDescent="0.25">
      <c r="A32" s="6" t="s">
        <v>203</v>
      </c>
      <c r="B32" s="58">
        <v>100</v>
      </c>
      <c r="C32" s="58">
        <v>1</v>
      </c>
      <c r="D32" s="3" t="s">
        <v>217</v>
      </c>
      <c r="E32" s="2" t="s">
        <v>453</v>
      </c>
      <c r="F32" s="3" t="s">
        <v>209</v>
      </c>
      <c r="G32" s="3" t="s">
        <v>216</v>
      </c>
      <c r="H32" s="3">
        <v>110</v>
      </c>
      <c r="I32" s="5" t="s">
        <v>434</v>
      </c>
      <c r="J32" s="6" t="s">
        <v>435</v>
      </c>
      <c r="K32" s="41">
        <v>19.440000000000001</v>
      </c>
      <c r="L32" s="38">
        <v>0</v>
      </c>
      <c r="M32" s="38">
        <v>0</v>
      </c>
      <c r="N32" s="38">
        <v>0</v>
      </c>
      <c r="O32" s="38">
        <v>0</v>
      </c>
      <c r="P32" s="38">
        <v>0</v>
      </c>
    </row>
    <row r="33" spans="1:16" s="25" customFormat="1" ht="165" x14ac:dyDescent="0.25">
      <c r="A33" s="6" t="s">
        <v>203</v>
      </c>
      <c r="B33" s="58">
        <v>100</v>
      </c>
      <c r="C33" s="58">
        <v>1</v>
      </c>
      <c r="D33" s="3" t="s">
        <v>217</v>
      </c>
      <c r="E33" s="3" t="s">
        <v>500</v>
      </c>
      <c r="F33" s="3" t="s">
        <v>209</v>
      </c>
      <c r="G33" s="3" t="s">
        <v>216</v>
      </c>
      <c r="H33" s="3">
        <v>110</v>
      </c>
      <c r="I33" s="5" t="s">
        <v>436</v>
      </c>
      <c r="J33" s="6" t="s">
        <v>437</v>
      </c>
      <c r="K33" s="41">
        <v>336.61</v>
      </c>
      <c r="L33" s="38">
        <v>0</v>
      </c>
      <c r="M33" s="38">
        <v>0</v>
      </c>
      <c r="N33" s="38">
        <v>0</v>
      </c>
      <c r="O33" s="38">
        <v>0</v>
      </c>
      <c r="P33" s="38">
        <v>0</v>
      </c>
    </row>
    <row r="34" spans="1:16" s="25" customFormat="1" ht="195" x14ac:dyDescent="0.25">
      <c r="A34" s="6" t="s">
        <v>203</v>
      </c>
      <c r="B34" s="58">
        <v>100</v>
      </c>
      <c r="C34" s="58">
        <v>1</v>
      </c>
      <c r="D34" s="3" t="s">
        <v>217</v>
      </c>
      <c r="E34" s="3" t="s">
        <v>310</v>
      </c>
      <c r="F34" s="3" t="s">
        <v>209</v>
      </c>
      <c r="G34" s="3" t="s">
        <v>216</v>
      </c>
      <c r="H34" s="3">
        <v>110</v>
      </c>
      <c r="I34" s="5" t="s">
        <v>360</v>
      </c>
      <c r="J34" s="6" t="s">
        <v>314</v>
      </c>
      <c r="K34" s="41">
        <v>1196443.26</v>
      </c>
      <c r="L34" s="38">
        <v>1313767.95</v>
      </c>
      <c r="M34" s="38">
        <v>1588670</v>
      </c>
      <c r="N34" s="38">
        <v>1545622.8727299999</v>
      </c>
      <c r="O34" s="38">
        <v>1604641.1884099999</v>
      </c>
      <c r="P34" s="38">
        <v>1672821.25226</v>
      </c>
    </row>
    <row r="35" spans="1:16" s="25" customFormat="1" ht="195" x14ac:dyDescent="0.25">
      <c r="A35" s="6" t="s">
        <v>203</v>
      </c>
      <c r="B35" s="58">
        <v>100</v>
      </c>
      <c r="C35" s="58">
        <v>1</v>
      </c>
      <c r="D35" s="3" t="s">
        <v>217</v>
      </c>
      <c r="E35" s="3" t="s">
        <v>454</v>
      </c>
      <c r="F35" s="3" t="s">
        <v>209</v>
      </c>
      <c r="G35" s="3" t="s">
        <v>216</v>
      </c>
      <c r="H35" s="3">
        <v>110</v>
      </c>
      <c r="I35" s="5" t="s">
        <v>403</v>
      </c>
      <c r="J35" s="6" t="s">
        <v>404</v>
      </c>
      <c r="K35" s="41">
        <v>414233.58</v>
      </c>
      <c r="L35" s="38">
        <v>454853.83</v>
      </c>
      <c r="M35" s="38">
        <v>550031</v>
      </c>
      <c r="N35" s="38">
        <v>591884.15714000002</v>
      </c>
      <c r="O35" s="38">
        <v>490954.82062000001</v>
      </c>
      <c r="P35" s="38">
        <v>501282.67728</v>
      </c>
    </row>
    <row r="36" spans="1:16" s="25" customFormat="1" ht="225" x14ac:dyDescent="0.25">
      <c r="A36" s="6" t="s">
        <v>203</v>
      </c>
      <c r="B36" s="58">
        <v>100</v>
      </c>
      <c r="C36" s="58">
        <v>1</v>
      </c>
      <c r="D36" s="3" t="s">
        <v>217</v>
      </c>
      <c r="E36" s="3" t="s">
        <v>311</v>
      </c>
      <c r="F36" s="3" t="s">
        <v>209</v>
      </c>
      <c r="G36" s="3" t="s">
        <v>216</v>
      </c>
      <c r="H36" s="3">
        <v>110</v>
      </c>
      <c r="I36" s="5" t="s">
        <v>361</v>
      </c>
      <c r="J36" s="6" t="s">
        <v>315</v>
      </c>
      <c r="K36" s="41">
        <v>6446.63</v>
      </c>
      <c r="L36" s="38">
        <v>9125.41</v>
      </c>
      <c r="M36" s="38">
        <v>8458</v>
      </c>
      <c r="N36" s="38">
        <v>7364.4109399999998</v>
      </c>
      <c r="O36" s="38">
        <v>8430.9907800000001</v>
      </c>
      <c r="P36" s="38">
        <v>8885.5952899999993</v>
      </c>
    </row>
    <row r="37" spans="1:16" s="25" customFormat="1" ht="225" x14ac:dyDescent="0.25">
      <c r="A37" s="6" t="s">
        <v>203</v>
      </c>
      <c r="B37" s="58">
        <v>100</v>
      </c>
      <c r="C37" s="58">
        <v>1</v>
      </c>
      <c r="D37" s="3" t="s">
        <v>217</v>
      </c>
      <c r="E37" s="3" t="s">
        <v>455</v>
      </c>
      <c r="F37" s="3" t="s">
        <v>209</v>
      </c>
      <c r="G37" s="3" t="s">
        <v>216</v>
      </c>
      <c r="H37" s="3">
        <v>110</v>
      </c>
      <c r="I37" s="5" t="s">
        <v>405</v>
      </c>
      <c r="J37" s="6" t="s">
        <v>406</v>
      </c>
      <c r="K37" s="41">
        <v>2231.96</v>
      </c>
      <c r="L37" s="38">
        <v>3159.41</v>
      </c>
      <c r="M37" s="38">
        <v>2928</v>
      </c>
      <c r="N37" s="38">
        <v>2820.1434100000001</v>
      </c>
      <c r="O37" s="38">
        <v>2579.5396500000002</v>
      </c>
      <c r="P37" s="38">
        <v>2662.6843699999999</v>
      </c>
    </row>
    <row r="38" spans="1:16" s="25" customFormat="1" ht="195" x14ac:dyDescent="0.25">
      <c r="A38" s="6" t="s">
        <v>203</v>
      </c>
      <c r="B38" s="58">
        <v>100</v>
      </c>
      <c r="C38" s="58">
        <v>1</v>
      </c>
      <c r="D38" s="3" t="s">
        <v>217</v>
      </c>
      <c r="E38" s="3" t="s">
        <v>312</v>
      </c>
      <c r="F38" s="3" t="s">
        <v>209</v>
      </c>
      <c r="G38" s="3" t="s">
        <v>216</v>
      </c>
      <c r="H38" s="3">
        <v>110</v>
      </c>
      <c r="I38" s="5" t="s">
        <v>362</v>
      </c>
      <c r="J38" s="6" t="s">
        <v>316</v>
      </c>
      <c r="K38" s="41">
        <v>1273208.6200000001</v>
      </c>
      <c r="L38" s="38">
        <v>1624084.45</v>
      </c>
      <c r="M38" s="38">
        <v>1684892</v>
      </c>
      <c r="N38" s="38">
        <v>1602637.3899099999</v>
      </c>
      <c r="O38" s="38">
        <v>1670717.9122299999</v>
      </c>
      <c r="P38" s="38">
        <v>1742248.3398599999</v>
      </c>
    </row>
    <row r="39" spans="1:16" s="25" customFormat="1" ht="195" x14ac:dyDescent="0.25">
      <c r="A39" s="6" t="s">
        <v>203</v>
      </c>
      <c r="B39" s="58">
        <v>100</v>
      </c>
      <c r="C39" s="58">
        <v>1</v>
      </c>
      <c r="D39" s="3" t="s">
        <v>217</v>
      </c>
      <c r="E39" s="3" t="s">
        <v>456</v>
      </c>
      <c r="F39" s="3" t="s">
        <v>209</v>
      </c>
      <c r="G39" s="3" t="s">
        <v>216</v>
      </c>
      <c r="H39" s="3">
        <v>110</v>
      </c>
      <c r="I39" s="5" t="s">
        <v>407</v>
      </c>
      <c r="J39" s="6" t="s">
        <v>408</v>
      </c>
      <c r="K39" s="41">
        <v>440811.34</v>
      </c>
      <c r="L39" s="38">
        <v>562291.86</v>
      </c>
      <c r="M39" s="38">
        <v>583345</v>
      </c>
      <c r="N39" s="38">
        <v>613717.41934000002</v>
      </c>
      <c r="O39" s="38">
        <v>511171.60573000001</v>
      </c>
      <c r="P39" s="38">
        <v>522087.40839</v>
      </c>
    </row>
    <row r="40" spans="1:16" s="25" customFormat="1" ht="195" x14ac:dyDescent="0.25">
      <c r="A40" s="6" t="s">
        <v>203</v>
      </c>
      <c r="B40" s="58">
        <v>100</v>
      </c>
      <c r="C40" s="58">
        <v>1</v>
      </c>
      <c r="D40" s="3" t="s">
        <v>217</v>
      </c>
      <c r="E40" s="3" t="s">
        <v>313</v>
      </c>
      <c r="F40" s="3" t="s">
        <v>209</v>
      </c>
      <c r="G40" s="3" t="s">
        <v>216</v>
      </c>
      <c r="H40" s="3">
        <v>110</v>
      </c>
      <c r="I40" s="5" t="s">
        <v>363</v>
      </c>
      <c r="J40" s="6" t="s">
        <v>317</v>
      </c>
      <c r="K40" s="41">
        <v>-140375.56</v>
      </c>
      <c r="L40" s="38">
        <v>-173268.04</v>
      </c>
      <c r="M40" s="38">
        <v>-186147</v>
      </c>
      <c r="N40" s="38">
        <v>-192058.62512000001</v>
      </c>
      <c r="O40" s="38">
        <v>-199468.12471999999</v>
      </c>
      <c r="P40" s="38">
        <v>-212537.09998</v>
      </c>
    </row>
    <row r="41" spans="1:16" s="25" customFormat="1" ht="195" x14ac:dyDescent="0.25">
      <c r="A41" s="6" t="s">
        <v>203</v>
      </c>
      <c r="B41" s="58">
        <v>100</v>
      </c>
      <c r="C41" s="58">
        <v>1</v>
      </c>
      <c r="D41" s="3" t="s">
        <v>217</v>
      </c>
      <c r="E41" s="3" t="s">
        <v>457</v>
      </c>
      <c r="F41" s="3" t="s">
        <v>209</v>
      </c>
      <c r="G41" s="3" t="s">
        <v>216</v>
      </c>
      <c r="H41" s="3">
        <v>110</v>
      </c>
      <c r="I41" s="5" t="s">
        <v>409</v>
      </c>
      <c r="J41" s="6" t="s">
        <v>410</v>
      </c>
      <c r="K41" s="41">
        <v>-48600.94</v>
      </c>
      <c r="L41" s="38">
        <v>-59989</v>
      </c>
      <c r="M41" s="38">
        <v>-64448</v>
      </c>
      <c r="N41" s="38">
        <v>-73547.344209999996</v>
      </c>
      <c r="O41" s="38">
        <v>-61029.118600000002</v>
      </c>
      <c r="P41" s="38">
        <v>-63689.510370000004</v>
      </c>
    </row>
    <row r="42" spans="1:16" s="25" customFormat="1" ht="30" x14ac:dyDescent="0.25">
      <c r="A42" s="6" t="s">
        <v>190</v>
      </c>
      <c r="B42" s="58">
        <v>182</v>
      </c>
      <c r="C42" s="58">
        <v>1</v>
      </c>
      <c r="D42" s="3" t="s">
        <v>657</v>
      </c>
      <c r="E42" s="3">
        <v>60000</v>
      </c>
      <c r="F42" s="2" t="s">
        <v>209</v>
      </c>
      <c r="G42" s="3" t="s">
        <v>216</v>
      </c>
      <c r="H42" s="3">
        <v>110</v>
      </c>
      <c r="I42" s="5" t="s">
        <v>622</v>
      </c>
      <c r="J42" s="6" t="s">
        <v>623</v>
      </c>
      <c r="K42" s="41">
        <v>37273.25</v>
      </c>
      <c r="L42" s="38">
        <v>38533</v>
      </c>
      <c r="M42" s="38">
        <v>54620.262999999999</v>
      </c>
      <c r="N42" s="38">
        <v>58007</v>
      </c>
      <c r="O42" s="38">
        <v>60385</v>
      </c>
      <c r="P42" s="38">
        <v>62800</v>
      </c>
    </row>
    <row r="43" spans="1:16" s="25" customFormat="1" ht="45" x14ac:dyDescent="0.25">
      <c r="A43" s="6" t="s">
        <v>190</v>
      </c>
      <c r="B43" s="58">
        <v>182</v>
      </c>
      <c r="C43" s="58">
        <v>1</v>
      </c>
      <c r="D43" s="3" t="s">
        <v>219</v>
      </c>
      <c r="E43" s="3" t="s">
        <v>211</v>
      </c>
      <c r="F43" s="3" t="s">
        <v>215</v>
      </c>
      <c r="G43" s="3" t="s">
        <v>216</v>
      </c>
      <c r="H43" s="3">
        <v>110</v>
      </c>
      <c r="I43" s="7" t="s">
        <v>11</v>
      </c>
      <c r="J43" s="6" t="s">
        <v>12</v>
      </c>
      <c r="K43" s="41">
        <v>1662793.7</v>
      </c>
      <c r="L43" s="38">
        <v>3091638</v>
      </c>
      <c r="M43" s="39">
        <v>3078052</v>
      </c>
      <c r="N43" s="38">
        <v>3479343</v>
      </c>
      <c r="O43" s="38">
        <v>3957167</v>
      </c>
      <c r="P43" s="38">
        <v>4421212.68</v>
      </c>
    </row>
    <row r="44" spans="1:16" s="25" customFormat="1" ht="45" x14ac:dyDescent="0.25">
      <c r="A44" s="6" t="s">
        <v>190</v>
      </c>
      <c r="B44" s="58">
        <v>182</v>
      </c>
      <c r="C44" s="58">
        <v>1</v>
      </c>
      <c r="D44" s="3" t="s">
        <v>219</v>
      </c>
      <c r="E44" s="3" t="s">
        <v>212</v>
      </c>
      <c r="F44" s="3" t="s">
        <v>215</v>
      </c>
      <c r="G44" s="3" t="s">
        <v>216</v>
      </c>
      <c r="H44" s="3">
        <v>110</v>
      </c>
      <c r="I44" s="7" t="s">
        <v>13</v>
      </c>
      <c r="J44" s="6" t="s">
        <v>14</v>
      </c>
      <c r="K44" s="41">
        <v>225367.28</v>
      </c>
      <c r="L44" s="38">
        <v>248156</v>
      </c>
      <c r="M44" s="39">
        <v>304132</v>
      </c>
      <c r="N44" s="38">
        <v>316297</v>
      </c>
      <c r="O44" s="38">
        <v>328949</v>
      </c>
      <c r="P44" s="38">
        <v>342107</v>
      </c>
    </row>
    <row r="45" spans="1:16" s="25" customFormat="1" ht="30" x14ac:dyDescent="0.25">
      <c r="A45" s="6" t="s">
        <v>190</v>
      </c>
      <c r="B45" s="58">
        <v>182</v>
      </c>
      <c r="C45" s="58">
        <v>1</v>
      </c>
      <c r="D45" s="3" t="s">
        <v>219</v>
      </c>
      <c r="E45" s="3" t="s">
        <v>225</v>
      </c>
      <c r="F45" s="3" t="s">
        <v>215</v>
      </c>
      <c r="G45" s="3" t="s">
        <v>216</v>
      </c>
      <c r="H45" s="3">
        <v>110</v>
      </c>
      <c r="I45" s="7" t="s">
        <v>15</v>
      </c>
      <c r="J45" s="6" t="s">
        <v>16</v>
      </c>
      <c r="K45" s="41">
        <v>43582.64</v>
      </c>
      <c r="L45" s="41">
        <v>54990</v>
      </c>
      <c r="M45" s="38">
        <v>55160</v>
      </c>
      <c r="N45" s="38">
        <v>60669</v>
      </c>
      <c r="O45" s="38">
        <v>63096</v>
      </c>
      <c r="P45" s="38">
        <v>65620</v>
      </c>
    </row>
    <row r="46" spans="1:16" s="25" customFormat="1" ht="30" x14ac:dyDescent="0.25">
      <c r="A46" s="6" t="s">
        <v>190</v>
      </c>
      <c r="B46" s="58">
        <v>182</v>
      </c>
      <c r="C46" s="58">
        <v>1</v>
      </c>
      <c r="D46" s="3" t="s">
        <v>219</v>
      </c>
      <c r="E46" s="3" t="s">
        <v>226</v>
      </c>
      <c r="F46" s="3" t="s">
        <v>215</v>
      </c>
      <c r="G46" s="3" t="s">
        <v>216</v>
      </c>
      <c r="H46" s="3">
        <v>110</v>
      </c>
      <c r="I46" s="7" t="s">
        <v>17</v>
      </c>
      <c r="J46" s="6" t="s">
        <v>18</v>
      </c>
      <c r="K46" s="41">
        <v>258896.56</v>
      </c>
      <c r="L46" s="41">
        <v>819148</v>
      </c>
      <c r="M46" s="38">
        <v>690800</v>
      </c>
      <c r="N46" s="38">
        <v>810432</v>
      </c>
      <c r="O46" s="38">
        <v>842849</v>
      </c>
      <c r="P46" s="38">
        <v>876563</v>
      </c>
    </row>
    <row r="47" spans="1:16" s="25" customFormat="1" ht="45" x14ac:dyDescent="0.25">
      <c r="A47" s="6" t="s">
        <v>190</v>
      </c>
      <c r="B47" s="58">
        <v>182</v>
      </c>
      <c r="C47" s="58">
        <v>1</v>
      </c>
      <c r="D47" s="3" t="s">
        <v>222</v>
      </c>
      <c r="E47" s="3" t="s">
        <v>227</v>
      </c>
      <c r="F47" s="3" t="s">
        <v>209</v>
      </c>
      <c r="G47" s="3" t="s">
        <v>216</v>
      </c>
      <c r="H47" s="3">
        <v>110</v>
      </c>
      <c r="I47" s="7" t="s">
        <v>19</v>
      </c>
      <c r="J47" s="6" t="s">
        <v>20</v>
      </c>
      <c r="K47" s="41">
        <v>5908.72</v>
      </c>
      <c r="L47" s="41">
        <v>8378</v>
      </c>
      <c r="M47" s="38">
        <v>8481</v>
      </c>
      <c r="N47" s="38">
        <v>9007</v>
      </c>
      <c r="O47" s="38">
        <v>9376</v>
      </c>
      <c r="P47" s="38">
        <v>9751</v>
      </c>
    </row>
    <row r="48" spans="1:16" s="25" customFormat="1" ht="60" x14ac:dyDescent="0.25">
      <c r="A48" s="6" t="s">
        <v>190</v>
      </c>
      <c r="B48" s="58">
        <v>182</v>
      </c>
      <c r="C48" s="58">
        <v>1</v>
      </c>
      <c r="D48" s="3" t="s">
        <v>222</v>
      </c>
      <c r="E48" s="3" t="s">
        <v>228</v>
      </c>
      <c r="F48" s="3" t="s">
        <v>209</v>
      </c>
      <c r="G48" s="3" t="s">
        <v>216</v>
      </c>
      <c r="H48" s="3">
        <v>110</v>
      </c>
      <c r="I48" s="7" t="s">
        <v>21</v>
      </c>
      <c r="J48" s="6" t="s">
        <v>22</v>
      </c>
      <c r="K48" s="38">
        <v>23.09</v>
      </c>
      <c r="L48" s="38">
        <v>0</v>
      </c>
      <c r="M48" s="38">
        <v>0</v>
      </c>
      <c r="N48" s="38">
        <v>0</v>
      </c>
      <c r="O48" s="38">
        <v>0</v>
      </c>
      <c r="P48" s="38">
        <v>0</v>
      </c>
    </row>
    <row r="49" spans="1:16" s="25" customFormat="1" ht="60" x14ac:dyDescent="0.25">
      <c r="A49" s="6" t="s">
        <v>190</v>
      </c>
      <c r="B49" s="58">
        <v>182</v>
      </c>
      <c r="C49" s="58">
        <v>1</v>
      </c>
      <c r="D49" s="3" t="s">
        <v>222</v>
      </c>
      <c r="E49" s="3" t="s">
        <v>243</v>
      </c>
      <c r="F49" s="3" t="s">
        <v>209</v>
      </c>
      <c r="G49" s="3" t="s">
        <v>216</v>
      </c>
      <c r="H49" s="3">
        <v>110</v>
      </c>
      <c r="I49" s="7" t="s">
        <v>529</v>
      </c>
      <c r="J49" s="6" t="s">
        <v>528</v>
      </c>
      <c r="K49" s="38">
        <v>60.6</v>
      </c>
      <c r="L49" s="38">
        <v>85</v>
      </c>
      <c r="M49" s="38">
        <v>9</v>
      </c>
      <c r="N49" s="38">
        <v>10</v>
      </c>
      <c r="O49" s="38">
        <v>10</v>
      </c>
      <c r="P49" s="38">
        <v>10</v>
      </c>
    </row>
    <row r="50" spans="1:16" s="25" customFormat="1" ht="120" x14ac:dyDescent="0.25">
      <c r="A50" s="6" t="s">
        <v>190</v>
      </c>
      <c r="B50" s="58">
        <v>182</v>
      </c>
      <c r="C50" s="58">
        <v>1</v>
      </c>
      <c r="D50" s="3" t="s">
        <v>222</v>
      </c>
      <c r="E50" s="3" t="s">
        <v>725</v>
      </c>
      <c r="F50" s="3" t="s">
        <v>209</v>
      </c>
      <c r="G50" s="3" t="s">
        <v>216</v>
      </c>
      <c r="H50" s="3">
        <v>110</v>
      </c>
      <c r="I50" s="7" t="s">
        <v>857</v>
      </c>
      <c r="J50" s="6" t="s">
        <v>858</v>
      </c>
      <c r="K50" s="38">
        <v>21.83</v>
      </c>
      <c r="L50" s="38"/>
      <c r="M50" s="38">
        <v>21.83</v>
      </c>
      <c r="N50" s="38">
        <v>23</v>
      </c>
      <c r="O50" s="38">
        <v>24</v>
      </c>
      <c r="P50" s="38">
        <v>25</v>
      </c>
    </row>
    <row r="51" spans="1:16" s="25" customFormat="1" ht="90" x14ac:dyDescent="0.25">
      <c r="A51" s="6" t="s">
        <v>190</v>
      </c>
      <c r="B51" s="58">
        <v>182</v>
      </c>
      <c r="C51" s="58">
        <v>1</v>
      </c>
      <c r="D51" s="3" t="s">
        <v>223</v>
      </c>
      <c r="E51" s="3" t="s">
        <v>724</v>
      </c>
      <c r="F51" s="3" t="s">
        <v>209</v>
      </c>
      <c r="G51" s="3" t="s">
        <v>216</v>
      </c>
      <c r="H51" s="3">
        <v>110</v>
      </c>
      <c r="I51" s="7" t="s">
        <v>884</v>
      </c>
      <c r="J51" s="6" t="s">
        <v>885</v>
      </c>
      <c r="K51" s="41">
        <v>0</v>
      </c>
      <c r="L51" s="41">
        <v>3</v>
      </c>
      <c r="M51" s="38">
        <v>0</v>
      </c>
      <c r="N51" s="38">
        <v>0</v>
      </c>
      <c r="O51" s="38">
        <v>0</v>
      </c>
      <c r="P51" s="38">
        <v>0</v>
      </c>
    </row>
    <row r="52" spans="1:16" s="25" customFormat="1" ht="270" x14ac:dyDescent="0.25">
      <c r="A52" s="6" t="s">
        <v>170</v>
      </c>
      <c r="B52" s="58">
        <v>318</v>
      </c>
      <c r="C52" s="58">
        <v>1</v>
      </c>
      <c r="D52" s="3" t="s">
        <v>223</v>
      </c>
      <c r="E52" s="3" t="s">
        <v>896</v>
      </c>
      <c r="F52" s="3" t="s">
        <v>209</v>
      </c>
      <c r="G52" s="3" t="s">
        <v>216</v>
      </c>
      <c r="H52" s="3">
        <v>110</v>
      </c>
      <c r="I52" s="7" t="s">
        <v>895</v>
      </c>
      <c r="J52" s="6" t="s">
        <v>859</v>
      </c>
      <c r="K52" s="41">
        <v>0.35</v>
      </c>
      <c r="L52" s="41"/>
      <c r="M52" s="38">
        <v>1</v>
      </c>
      <c r="N52" s="38">
        <v>2</v>
      </c>
      <c r="O52" s="38">
        <v>2</v>
      </c>
      <c r="P52" s="38">
        <v>2</v>
      </c>
    </row>
    <row r="53" spans="1:16" s="25" customFormat="1" ht="120" x14ac:dyDescent="0.25">
      <c r="A53" s="6" t="s">
        <v>189</v>
      </c>
      <c r="B53" s="58">
        <v>188</v>
      </c>
      <c r="C53" s="58">
        <v>1</v>
      </c>
      <c r="D53" s="3" t="s">
        <v>223</v>
      </c>
      <c r="E53" s="3" t="s">
        <v>229</v>
      </c>
      <c r="F53" s="3" t="s">
        <v>209</v>
      </c>
      <c r="G53" s="3" t="s">
        <v>216</v>
      </c>
      <c r="H53" s="3">
        <v>110</v>
      </c>
      <c r="I53" s="7" t="s">
        <v>24</v>
      </c>
      <c r="J53" s="6" t="s">
        <v>25</v>
      </c>
      <c r="K53" s="38">
        <v>332.5</v>
      </c>
      <c r="L53" s="38">
        <v>1130</v>
      </c>
      <c r="M53" s="39">
        <v>225</v>
      </c>
      <c r="N53" s="38">
        <v>225</v>
      </c>
      <c r="O53" s="38">
        <v>225</v>
      </c>
      <c r="P53" s="38">
        <v>225</v>
      </c>
    </row>
    <row r="54" spans="1:16" s="25" customFormat="1" ht="165" x14ac:dyDescent="0.25">
      <c r="A54" s="6" t="s">
        <v>190</v>
      </c>
      <c r="B54" s="58">
        <v>182</v>
      </c>
      <c r="C54" s="58">
        <v>1</v>
      </c>
      <c r="D54" s="3" t="s">
        <v>223</v>
      </c>
      <c r="E54" s="3" t="s">
        <v>230</v>
      </c>
      <c r="F54" s="3" t="s">
        <v>209</v>
      </c>
      <c r="G54" s="3" t="s">
        <v>216</v>
      </c>
      <c r="H54" s="3">
        <v>110</v>
      </c>
      <c r="I54" s="7" t="s">
        <v>26</v>
      </c>
      <c r="J54" s="6" t="s">
        <v>27</v>
      </c>
      <c r="K54" s="41">
        <v>0</v>
      </c>
      <c r="L54" s="41">
        <v>0</v>
      </c>
      <c r="M54" s="38">
        <v>0</v>
      </c>
      <c r="N54" s="38">
        <v>0</v>
      </c>
      <c r="O54" s="38">
        <v>0</v>
      </c>
      <c r="P54" s="38">
        <v>0</v>
      </c>
    </row>
    <row r="55" spans="1:16" s="25" customFormat="1" ht="75" x14ac:dyDescent="0.25">
      <c r="A55" s="6" t="s">
        <v>578</v>
      </c>
      <c r="B55" s="58">
        <v>321</v>
      </c>
      <c r="C55" s="58">
        <v>1</v>
      </c>
      <c r="D55" s="3" t="s">
        <v>223</v>
      </c>
      <c r="E55" s="3" t="s">
        <v>231</v>
      </c>
      <c r="F55" s="3" t="s">
        <v>209</v>
      </c>
      <c r="G55" s="3" t="s">
        <v>216</v>
      </c>
      <c r="H55" s="3">
        <v>110</v>
      </c>
      <c r="I55" s="7" t="s">
        <v>28</v>
      </c>
      <c r="J55" s="6" t="s">
        <v>29</v>
      </c>
      <c r="K55" s="41">
        <v>75077.350000000006</v>
      </c>
      <c r="L55" s="41">
        <v>66195</v>
      </c>
      <c r="M55" s="38">
        <v>82016</v>
      </c>
      <c r="N55" s="38">
        <v>85297</v>
      </c>
      <c r="O55" s="38">
        <v>88709</v>
      </c>
      <c r="P55" s="38">
        <v>92257</v>
      </c>
    </row>
    <row r="56" spans="1:16" s="25" customFormat="1" ht="120" x14ac:dyDescent="0.25">
      <c r="A56" s="6" t="s">
        <v>181</v>
      </c>
      <c r="B56" s="58">
        <v>205</v>
      </c>
      <c r="C56" s="58">
        <v>1</v>
      </c>
      <c r="D56" s="3" t="s">
        <v>223</v>
      </c>
      <c r="E56" s="3" t="s">
        <v>232</v>
      </c>
      <c r="F56" s="3" t="s">
        <v>209</v>
      </c>
      <c r="G56" s="3" t="s">
        <v>216</v>
      </c>
      <c r="H56" s="3">
        <v>110</v>
      </c>
      <c r="I56" s="7" t="s">
        <v>30</v>
      </c>
      <c r="J56" s="6" t="s">
        <v>31</v>
      </c>
      <c r="K56" s="41">
        <v>36.25</v>
      </c>
      <c r="L56" s="38">
        <v>850</v>
      </c>
      <c r="M56" s="38">
        <v>47</v>
      </c>
      <c r="N56" s="38">
        <v>0</v>
      </c>
      <c r="O56" s="38">
        <v>0</v>
      </c>
      <c r="P56" s="38">
        <v>0</v>
      </c>
    </row>
    <row r="57" spans="1:16" s="25" customFormat="1" ht="105" x14ac:dyDescent="0.25">
      <c r="A57" s="6" t="s">
        <v>397</v>
      </c>
      <c r="B57" s="58">
        <v>316</v>
      </c>
      <c r="C57" s="58">
        <v>1</v>
      </c>
      <c r="D57" s="3" t="s">
        <v>223</v>
      </c>
      <c r="E57" s="3" t="s">
        <v>232</v>
      </c>
      <c r="F57" s="3" t="s">
        <v>209</v>
      </c>
      <c r="G57" s="2" t="s">
        <v>216</v>
      </c>
      <c r="H57" s="3">
        <v>110</v>
      </c>
      <c r="I57" s="5" t="s">
        <v>30</v>
      </c>
      <c r="J57" s="6" t="s">
        <v>860</v>
      </c>
      <c r="K57" s="41">
        <v>40.299999999999997</v>
      </c>
      <c r="L57" s="41"/>
      <c r="M57" s="38">
        <v>44.2</v>
      </c>
      <c r="N57" s="38">
        <v>40</v>
      </c>
      <c r="O57" s="38">
        <v>40</v>
      </c>
      <c r="P57" s="38">
        <v>40</v>
      </c>
    </row>
    <row r="58" spans="1:16" s="25" customFormat="1" ht="90" x14ac:dyDescent="0.25">
      <c r="A58" s="6" t="s">
        <v>189</v>
      </c>
      <c r="B58" s="58">
        <v>188</v>
      </c>
      <c r="C58" s="58">
        <v>1</v>
      </c>
      <c r="D58" s="3" t="s">
        <v>223</v>
      </c>
      <c r="E58" s="3" t="s">
        <v>233</v>
      </c>
      <c r="F58" s="3" t="s">
        <v>209</v>
      </c>
      <c r="G58" s="3" t="s">
        <v>216</v>
      </c>
      <c r="H58" s="3">
        <v>110</v>
      </c>
      <c r="I58" s="7" t="s">
        <v>33</v>
      </c>
      <c r="J58" s="6" t="s">
        <v>530</v>
      </c>
      <c r="K58" s="41">
        <v>0</v>
      </c>
      <c r="L58" s="41">
        <v>0</v>
      </c>
      <c r="M58" s="38">
        <v>0</v>
      </c>
      <c r="N58" s="38">
        <v>0</v>
      </c>
      <c r="O58" s="38">
        <v>0</v>
      </c>
      <c r="P58" s="38">
        <v>0</v>
      </c>
    </row>
    <row r="59" spans="1:16" s="25" customFormat="1" ht="105" x14ac:dyDescent="0.25">
      <c r="A59" s="6" t="s">
        <v>189</v>
      </c>
      <c r="B59" s="58">
        <v>188</v>
      </c>
      <c r="C59" s="58">
        <v>1</v>
      </c>
      <c r="D59" s="2" t="s">
        <v>223</v>
      </c>
      <c r="E59" s="3" t="s">
        <v>233</v>
      </c>
      <c r="F59" s="3" t="s">
        <v>209</v>
      </c>
      <c r="G59" s="3">
        <v>8034</v>
      </c>
      <c r="H59" s="3">
        <v>110</v>
      </c>
      <c r="I59" s="7" t="s">
        <v>625</v>
      </c>
      <c r="J59" s="6" t="s">
        <v>600</v>
      </c>
      <c r="K59" s="41">
        <v>2034.55</v>
      </c>
      <c r="L59" s="41">
        <v>1669</v>
      </c>
      <c r="M59" s="41">
        <v>2094</v>
      </c>
      <c r="N59" s="38">
        <v>2000</v>
      </c>
      <c r="O59" s="38">
        <v>2000</v>
      </c>
      <c r="P59" s="38">
        <v>2000</v>
      </c>
    </row>
    <row r="60" spans="1:16" s="25" customFormat="1" ht="135" x14ac:dyDescent="0.25">
      <c r="A60" s="6" t="s">
        <v>189</v>
      </c>
      <c r="B60" s="58">
        <v>188</v>
      </c>
      <c r="C60" s="58">
        <v>1</v>
      </c>
      <c r="D60" s="3" t="s">
        <v>223</v>
      </c>
      <c r="E60" s="3" t="s">
        <v>233</v>
      </c>
      <c r="F60" s="3" t="s">
        <v>209</v>
      </c>
      <c r="G60" s="3">
        <v>8035</v>
      </c>
      <c r="H60" s="3">
        <v>110</v>
      </c>
      <c r="I60" s="7" t="s">
        <v>626</v>
      </c>
      <c r="J60" s="6" t="s">
        <v>601</v>
      </c>
      <c r="K60" s="41">
        <v>1.95</v>
      </c>
      <c r="L60" s="41">
        <v>2</v>
      </c>
      <c r="M60" s="41">
        <v>3</v>
      </c>
      <c r="N60" s="38">
        <v>3</v>
      </c>
      <c r="O60" s="38">
        <v>3</v>
      </c>
      <c r="P60" s="38">
        <v>3</v>
      </c>
    </row>
    <row r="61" spans="1:16" s="25" customFormat="1" ht="135" x14ac:dyDescent="0.25">
      <c r="A61" s="6" t="s">
        <v>170</v>
      </c>
      <c r="B61" s="58">
        <v>318</v>
      </c>
      <c r="C61" s="58">
        <v>1</v>
      </c>
      <c r="D61" s="3" t="s">
        <v>223</v>
      </c>
      <c r="E61" s="3" t="s">
        <v>234</v>
      </c>
      <c r="F61" s="3" t="s">
        <v>209</v>
      </c>
      <c r="G61" s="3" t="s">
        <v>216</v>
      </c>
      <c r="H61" s="3">
        <v>110</v>
      </c>
      <c r="I61" s="7" t="s">
        <v>34</v>
      </c>
      <c r="J61" s="6" t="s">
        <v>35</v>
      </c>
      <c r="K61" s="38">
        <v>35.799999999999997</v>
      </c>
      <c r="L61" s="38">
        <v>59</v>
      </c>
      <c r="M61" s="38">
        <v>53</v>
      </c>
      <c r="N61" s="38">
        <v>53</v>
      </c>
      <c r="O61" s="38">
        <v>53</v>
      </c>
      <c r="P61" s="38">
        <v>53</v>
      </c>
    </row>
    <row r="62" spans="1:16" s="25" customFormat="1" ht="60" x14ac:dyDescent="0.25">
      <c r="A62" s="6" t="s">
        <v>170</v>
      </c>
      <c r="B62" s="58">
        <v>318</v>
      </c>
      <c r="C62" s="58">
        <v>1</v>
      </c>
      <c r="D62" s="3" t="s">
        <v>223</v>
      </c>
      <c r="E62" s="3" t="s">
        <v>235</v>
      </c>
      <c r="F62" s="3" t="s">
        <v>209</v>
      </c>
      <c r="G62" s="3" t="s">
        <v>216</v>
      </c>
      <c r="H62" s="3">
        <v>110</v>
      </c>
      <c r="I62" s="7" t="s">
        <v>36</v>
      </c>
      <c r="J62" s="6" t="s">
        <v>37</v>
      </c>
      <c r="K62" s="38">
        <v>0</v>
      </c>
      <c r="L62" s="38">
        <v>0</v>
      </c>
      <c r="M62" s="38">
        <v>0</v>
      </c>
      <c r="N62" s="38">
        <v>0</v>
      </c>
      <c r="O62" s="38">
        <v>0</v>
      </c>
      <c r="P62" s="38">
        <v>0</v>
      </c>
    </row>
    <row r="63" spans="1:16" s="25" customFormat="1" ht="180" x14ac:dyDescent="0.25">
      <c r="A63" s="6" t="s">
        <v>352</v>
      </c>
      <c r="B63" s="4" t="s">
        <v>98</v>
      </c>
      <c r="C63" s="58">
        <v>1</v>
      </c>
      <c r="D63" s="3" t="s">
        <v>223</v>
      </c>
      <c r="E63" s="3" t="s">
        <v>897</v>
      </c>
      <c r="F63" s="3" t="s">
        <v>209</v>
      </c>
      <c r="G63" s="3" t="s">
        <v>216</v>
      </c>
      <c r="H63" s="3">
        <v>110</v>
      </c>
      <c r="I63" s="7" t="s">
        <v>861</v>
      </c>
      <c r="J63" s="6" t="s">
        <v>862</v>
      </c>
      <c r="K63" s="38">
        <v>4</v>
      </c>
      <c r="L63" s="38">
        <v>0</v>
      </c>
      <c r="M63" s="38">
        <v>4</v>
      </c>
      <c r="N63" s="38">
        <v>4</v>
      </c>
      <c r="O63" s="38">
        <v>4</v>
      </c>
      <c r="P63" s="38">
        <v>4</v>
      </c>
    </row>
    <row r="64" spans="1:16" s="25" customFormat="1" ht="150" x14ac:dyDescent="0.25">
      <c r="A64" s="6" t="s">
        <v>189</v>
      </c>
      <c r="B64" s="58">
        <v>188</v>
      </c>
      <c r="C64" s="58">
        <v>1</v>
      </c>
      <c r="D64" s="3" t="s">
        <v>223</v>
      </c>
      <c r="E64" s="3" t="s">
        <v>236</v>
      </c>
      <c r="F64" s="3" t="s">
        <v>209</v>
      </c>
      <c r="G64" s="3" t="s">
        <v>216</v>
      </c>
      <c r="H64" s="3">
        <v>110</v>
      </c>
      <c r="I64" s="7" t="s">
        <v>38</v>
      </c>
      <c r="J64" s="6" t="s">
        <v>39</v>
      </c>
      <c r="K64" s="41">
        <v>36.28</v>
      </c>
      <c r="L64" s="38">
        <v>106</v>
      </c>
      <c r="M64" s="38">
        <v>40</v>
      </c>
      <c r="N64" s="38">
        <v>40</v>
      </c>
      <c r="O64" s="38">
        <v>40</v>
      </c>
      <c r="P64" s="38">
        <v>40</v>
      </c>
    </row>
    <row r="65" spans="1:16" s="25" customFormat="1" ht="315" x14ac:dyDescent="0.25">
      <c r="A65" s="6" t="s">
        <v>192</v>
      </c>
      <c r="B65" s="4" t="s">
        <v>79</v>
      </c>
      <c r="C65" s="58">
        <v>1</v>
      </c>
      <c r="D65" s="3" t="s">
        <v>223</v>
      </c>
      <c r="E65" s="3" t="s">
        <v>237</v>
      </c>
      <c r="F65" s="3" t="s">
        <v>209</v>
      </c>
      <c r="G65" s="3" t="s">
        <v>216</v>
      </c>
      <c r="H65" s="3">
        <v>110</v>
      </c>
      <c r="I65" s="7" t="s">
        <v>40</v>
      </c>
      <c r="J65" s="6" t="s">
        <v>41</v>
      </c>
      <c r="K65" s="38">
        <v>2425.35</v>
      </c>
      <c r="L65" s="38">
        <v>4950</v>
      </c>
      <c r="M65" s="38">
        <v>3766</v>
      </c>
      <c r="N65" s="38">
        <v>4570</v>
      </c>
      <c r="O65" s="38">
        <v>4590</v>
      </c>
      <c r="P65" s="38">
        <v>4620</v>
      </c>
    </row>
    <row r="66" spans="1:16" s="25" customFormat="1" ht="120" x14ac:dyDescent="0.25">
      <c r="A66" s="6" t="s">
        <v>170</v>
      </c>
      <c r="B66" s="4" t="s">
        <v>898</v>
      </c>
      <c r="C66" s="58">
        <v>1</v>
      </c>
      <c r="D66" s="3" t="s">
        <v>223</v>
      </c>
      <c r="E66" s="3" t="s">
        <v>901</v>
      </c>
      <c r="F66" s="3" t="s">
        <v>209</v>
      </c>
      <c r="G66" s="3" t="s">
        <v>216</v>
      </c>
      <c r="H66" s="3">
        <v>110</v>
      </c>
      <c r="I66" s="7" t="s">
        <v>900</v>
      </c>
      <c r="J66" s="6" t="s">
        <v>863</v>
      </c>
      <c r="K66" s="38">
        <v>16.25</v>
      </c>
      <c r="L66" s="38"/>
      <c r="M66" s="38">
        <v>20</v>
      </c>
      <c r="N66" s="38">
        <v>25</v>
      </c>
      <c r="O66" s="38">
        <v>25</v>
      </c>
      <c r="P66" s="38">
        <v>25</v>
      </c>
    </row>
    <row r="67" spans="1:16" s="25" customFormat="1" ht="75" x14ac:dyDescent="0.25">
      <c r="A67" s="6" t="s">
        <v>190</v>
      </c>
      <c r="B67" s="4" t="s">
        <v>465</v>
      </c>
      <c r="C67" s="58">
        <v>1</v>
      </c>
      <c r="D67" s="3" t="s">
        <v>223</v>
      </c>
      <c r="E67" s="3" t="s">
        <v>902</v>
      </c>
      <c r="F67" s="3" t="s">
        <v>209</v>
      </c>
      <c r="G67" s="3" t="s">
        <v>216</v>
      </c>
      <c r="H67" s="3">
        <v>110</v>
      </c>
      <c r="I67" s="7" t="s">
        <v>899</v>
      </c>
      <c r="J67" s="6" t="s">
        <v>864</v>
      </c>
      <c r="K67" s="38">
        <v>0.45</v>
      </c>
      <c r="L67" s="38"/>
      <c r="M67" s="38">
        <v>0.5</v>
      </c>
      <c r="N67" s="38">
        <v>0</v>
      </c>
      <c r="O67" s="38">
        <v>0</v>
      </c>
      <c r="P67" s="38">
        <v>0</v>
      </c>
    </row>
    <row r="68" spans="1:16" s="25" customFormat="1" ht="75" x14ac:dyDescent="0.25">
      <c r="A68" s="6" t="s">
        <v>171</v>
      </c>
      <c r="B68" s="58">
        <v>311</v>
      </c>
      <c r="C68" s="58">
        <v>1</v>
      </c>
      <c r="D68" s="3" t="s">
        <v>223</v>
      </c>
      <c r="E68" s="3" t="s">
        <v>238</v>
      </c>
      <c r="F68" s="3" t="s">
        <v>209</v>
      </c>
      <c r="G68" s="3" t="s">
        <v>216</v>
      </c>
      <c r="H68" s="3">
        <v>110</v>
      </c>
      <c r="I68" s="7" t="s">
        <v>43</v>
      </c>
      <c r="J68" s="6" t="s">
        <v>44</v>
      </c>
      <c r="K68" s="38">
        <v>0</v>
      </c>
      <c r="L68" s="38">
        <v>325</v>
      </c>
      <c r="M68" s="38">
        <v>0</v>
      </c>
      <c r="N68" s="38">
        <v>0</v>
      </c>
      <c r="O68" s="38">
        <v>0</v>
      </c>
      <c r="P68" s="38">
        <v>0</v>
      </c>
    </row>
    <row r="69" spans="1:16" s="25" customFormat="1" ht="60" x14ac:dyDescent="0.25">
      <c r="A69" s="6" t="s">
        <v>172</v>
      </c>
      <c r="B69" s="58">
        <v>315</v>
      </c>
      <c r="C69" s="58">
        <v>1</v>
      </c>
      <c r="D69" s="3" t="s">
        <v>223</v>
      </c>
      <c r="E69" s="3" t="s">
        <v>239</v>
      </c>
      <c r="F69" s="3" t="s">
        <v>209</v>
      </c>
      <c r="G69" s="3" t="s">
        <v>216</v>
      </c>
      <c r="H69" s="3">
        <v>110</v>
      </c>
      <c r="I69" s="7" t="s">
        <v>45</v>
      </c>
      <c r="J69" s="6" t="s">
        <v>46</v>
      </c>
      <c r="K69" s="38">
        <v>35</v>
      </c>
      <c r="L69" s="38">
        <v>50</v>
      </c>
      <c r="M69" s="38">
        <v>56</v>
      </c>
      <c r="N69" s="38">
        <v>35</v>
      </c>
      <c r="O69" s="38">
        <v>35</v>
      </c>
      <c r="P69" s="38">
        <v>35</v>
      </c>
    </row>
    <row r="70" spans="1:16" s="25" customFormat="1" ht="135" x14ac:dyDescent="0.25">
      <c r="A70" s="6" t="s">
        <v>181</v>
      </c>
      <c r="B70" s="58">
        <v>205</v>
      </c>
      <c r="C70" s="58">
        <v>1</v>
      </c>
      <c r="D70" s="3" t="s">
        <v>223</v>
      </c>
      <c r="E70" s="3" t="s">
        <v>240</v>
      </c>
      <c r="F70" s="3" t="s">
        <v>209</v>
      </c>
      <c r="G70" s="3" t="s">
        <v>216</v>
      </c>
      <c r="H70" s="3">
        <v>110</v>
      </c>
      <c r="I70" s="7" t="s">
        <v>47</v>
      </c>
      <c r="J70" s="6" t="s">
        <v>48</v>
      </c>
      <c r="K70" s="38">
        <v>653</v>
      </c>
      <c r="L70" s="38">
        <v>800</v>
      </c>
      <c r="M70" s="38">
        <v>953</v>
      </c>
      <c r="N70" s="38">
        <v>770</v>
      </c>
      <c r="O70" s="38">
        <v>530</v>
      </c>
      <c r="P70" s="38">
        <v>530</v>
      </c>
    </row>
    <row r="71" spans="1:16" s="25" customFormat="1" ht="150" x14ac:dyDescent="0.25">
      <c r="A71" s="6" t="s">
        <v>181</v>
      </c>
      <c r="B71" s="58">
        <v>205</v>
      </c>
      <c r="C71" s="58">
        <v>1</v>
      </c>
      <c r="D71" s="3" t="s">
        <v>223</v>
      </c>
      <c r="E71" s="3" t="s">
        <v>241</v>
      </c>
      <c r="F71" s="3" t="s">
        <v>209</v>
      </c>
      <c r="G71" s="3" t="s">
        <v>216</v>
      </c>
      <c r="H71" s="3">
        <v>110</v>
      </c>
      <c r="I71" s="7" t="s">
        <v>49</v>
      </c>
      <c r="J71" s="6" t="s">
        <v>50</v>
      </c>
      <c r="K71" s="38">
        <v>910</v>
      </c>
      <c r="L71" s="38">
        <v>700</v>
      </c>
      <c r="M71" s="38">
        <v>1195</v>
      </c>
      <c r="N71" s="38">
        <v>1330</v>
      </c>
      <c r="O71" s="38">
        <v>800</v>
      </c>
      <c r="P71" s="38">
        <v>800</v>
      </c>
    </row>
    <row r="72" spans="1:16" s="25" customFormat="1" ht="105" x14ac:dyDescent="0.25">
      <c r="A72" s="6" t="s">
        <v>173</v>
      </c>
      <c r="B72" s="58" t="s">
        <v>53</v>
      </c>
      <c r="C72" s="58">
        <v>1</v>
      </c>
      <c r="D72" s="3" t="s">
        <v>223</v>
      </c>
      <c r="E72" s="3" t="s">
        <v>242</v>
      </c>
      <c r="F72" s="3" t="s">
        <v>209</v>
      </c>
      <c r="G72" s="3" t="s">
        <v>216</v>
      </c>
      <c r="H72" s="3">
        <v>110</v>
      </c>
      <c r="I72" s="7" t="s">
        <v>51</v>
      </c>
      <c r="J72" s="6" t="s">
        <v>52</v>
      </c>
      <c r="K72" s="38">
        <v>0</v>
      </c>
      <c r="L72" s="38">
        <v>0</v>
      </c>
      <c r="M72" s="38">
        <v>0</v>
      </c>
      <c r="N72" s="38">
        <v>0</v>
      </c>
      <c r="O72" s="38">
        <v>0</v>
      </c>
      <c r="P72" s="38">
        <v>0</v>
      </c>
    </row>
    <row r="73" spans="1:16" s="25" customFormat="1" ht="45" x14ac:dyDescent="0.25">
      <c r="A73" s="6" t="s">
        <v>190</v>
      </c>
      <c r="B73" s="58">
        <v>182</v>
      </c>
      <c r="C73" s="58">
        <v>1</v>
      </c>
      <c r="D73" s="3" t="s">
        <v>624</v>
      </c>
      <c r="E73" s="2" t="s">
        <v>725</v>
      </c>
      <c r="F73" s="3" t="s">
        <v>215</v>
      </c>
      <c r="G73" s="3" t="s">
        <v>216</v>
      </c>
      <c r="H73" s="3">
        <v>110</v>
      </c>
      <c r="I73" s="7" t="s">
        <v>691</v>
      </c>
      <c r="J73" s="6" t="s">
        <v>692</v>
      </c>
      <c r="K73" s="38">
        <v>-55.96</v>
      </c>
      <c r="L73" s="38">
        <v>0</v>
      </c>
      <c r="M73" s="38">
        <v>-57</v>
      </c>
      <c r="N73" s="38">
        <v>0</v>
      </c>
      <c r="O73" s="38">
        <v>0</v>
      </c>
      <c r="P73" s="38">
        <v>0</v>
      </c>
    </row>
    <row r="74" spans="1:16" s="34" customFormat="1" ht="18.75" x14ac:dyDescent="0.3">
      <c r="A74" s="69" t="s">
        <v>300</v>
      </c>
      <c r="B74" s="70"/>
      <c r="C74" s="70"/>
      <c r="D74" s="70"/>
      <c r="E74" s="70"/>
      <c r="F74" s="70"/>
      <c r="G74" s="70"/>
      <c r="H74" s="70"/>
      <c r="I74" s="70"/>
      <c r="J74" s="71"/>
      <c r="K74" s="37">
        <f t="shared" ref="K74:P74" si="2">SUM(K75:K175)</f>
        <v>891024.55999999994</v>
      </c>
      <c r="L74" s="37">
        <f t="shared" si="2"/>
        <v>872722.56</v>
      </c>
      <c r="M74" s="37">
        <f t="shared" si="2"/>
        <v>1149864.0745200003</v>
      </c>
      <c r="N74" s="37">
        <f t="shared" si="2"/>
        <v>1052578.1610300001</v>
      </c>
      <c r="O74" s="37">
        <f t="shared" si="2"/>
        <v>1055460.1820499999</v>
      </c>
      <c r="P74" s="37">
        <f t="shared" si="2"/>
        <v>1056959.5279399999</v>
      </c>
    </row>
    <row r="75" spans="1:16" s="25" customFormat="1" ht="105" x14ac:dyDescent="0.25">
      <c r="A75" s="6" t="s">
        <v>185</v>
      </c>
      <c r="B75" s="58">
        <v>207</v>
      </c>
      <c r="C75" s="58">
        <v>1</v>
      </c>
      <c r="D75" s="58">
        <v>11</v>
      </c>
      <c r="E75" s="3" t="s">
        <v>227</v>
      </c>
      <c r="F75" s="3" t="s">
        <v>215</v>
      </c>
      <c r="G75" s="3" t="s">
        <v>216</v>
      </c>
      <c r="H75" s="3">
        <v>120</v>
      </c>
      <c r="I75" s="5" t="s">
        <v>54</v>
      </c>
      <c r="J75" s="6" t="s">
        <v>55</v>
      </c>
      <c r="K75" s="38">
        <v>4007.59</v>
      </c>
      <c r="L75" s="41">
        <v>9116</v>
      </c>
      <c r="M75" s="38">
        <v>12610</v>
      </c>
      <c r="N75" s="38">
        <v>9538.4699999999993</v>
      </c>
      <c r="O75" s="38">
        <v>9867.26</v>
      </c>
      <c r="P75" s="38">
        <v>8031.75</v>
      </c>
    </row>
    <row r="76" spans="1:16" s="25" customFormat="1" ht="75" x14ac:dyDescent="0.25">
      <c r="A76" s="6" t="s">
        <v>183</v>
      </c>
      <c r="B76" s="58">
        <v>300</v>
      </c>
      <c r="C76" s="58">
        <v>1</v>
      </c>
      <c r="D76" s="58">
        <v>11</v>
      </c>
      <c r="E76" s="3" t="s">
        <v>250</v>
      </c>
      <c r="F76" s="3" t="s">
        <v>215</v>
      </c>
      <c r="G76" s="3" t="s">
        <v>216</v>
      </c>
      <c r="H76" s="3">
        <v>120</v>
      </c>
      <c r="I76" s="5" t="s">
        <v>531</v>
      </c>
      <c r="J76" s="6" t="s">
        <v>532</v>
      </c>
      <c r="K76" s="38">
        <v>149446.01999999999</v>
      </c>
      <c r="L76" s="41">
        <v>250000</v>
      </c>
      <c r="M76" s="38">
        <v>200000</v>
      </c>
      <c r="N76" s="38">
        <v>200000</v>
      </c>
      <c r="O76" s="38">
        <v>200000</v>
      </c>
      <c r="P76" s="38">
        <v>200000</v>
      </c>
    </row>
    <row r="77" spans="1:16" s="25" customFormat="1" ht="60" x14ac:dyDescent="0.25">
      <c r="A77" s="6" t="s">
        <v>183</v>
      </c>
      <c r="B77" s="58">
        <v>300</v>
      </c>
      <c r="C77" s="58">
        <v>1</v>
      </c>
      <c r="D77" s="58">
        <v>11</v>
      </c>
      <c r="E77" s="3" t="s">
        <v>244</v>
      </c>
      <c r="F77" s="3" t="s">
        <v>215</v>
      </c>
      <c r="G77" s="3" t="s">
        <v>216</v>
      </c>
      <c r="H77" s="3">
        <v>120</v>
      </c>
      <c r="I77" s="5" t="s">
        <v>56</v>
      </c>
      <c r="J77" s="6" t="s">
        <v>865</v>
      </c>
      <c r="K77" s="38">
        <v>3.67</v>
      </c>
      <c r="L77" s="38">
        <v>58</v>
      </c>
      <c r="M77" s="38">
        <v>58</v>
      </c>
      <c r="N77" s="38">
        <v>44.316029999999998</v>
      </c>
      <c r="O77" s="38">
        <v>23.61505</v>
      </c>
      <c r="P77" s="38">
        <v>5.8159400000000003</v>
      </c>
    </row>
    <row r="78" spans="1:16" s="25" customFormat="1" ht="135" x14ac:dyDescent="0.25">
      <c r="A78" s="6" t="s">
        <v>903</v>
      </c>
      <c r="B78" s="58">
        <v>117</v>
      </c>
      <c r="C78" s="58">
        <v>1</v>
      </c>
      <c r="D78" s="58">
        <v>11</v>
      </c>
      <c r="E78" s="3" t="s">
        <v>245</v>
      </c>
      <c r="F78" s="3" t="s">
        <v>215</v>
      </c>
      <c r="G78" s="3" t="s">
        <v>216</v>
      </c>
      <c r="H78" s="3">
        <v>120</v>
      </c>
      <c r="I78" s="5" t="s">
        <v>57</v>
      </c>
      <c r="J78" s="6" t="s">
        <v>58</v>
      </c>
      <c r="K78" s="38">
        <v>105846.88</v>
      </c>
      <c r="L78" s="38">
        <v>104566</v>
      </c>
      <c r="M78" s="38">
        <v>130265.4</v>
      </c>
      <c r="N78" s="38">
        <v>135476</v>
      </c>
      <c r="O78" s="38">
        <v>135476</v>
      </c>
      <c r="P78" s="38">
        <v>135476</v>
      </c>
    </row>
    <row r="79" spans="1:16" s="25" customFormat="1" ht="135" x14ac:dyDescent="0.25">
      <c r="A79" s="6" t="s">
        <v>903</v>
      </c>
      <c r="B79" s="58">
        <v>117</v>
      </c>
      <c r="C79" s="58">
        <v>1</v>
      </c>
      <c r="D79" s="58">
        <v>11</v>
      </c>
      <c r="E79" s="3" t="s">
        <v>246</v>
      </c>
      <c r="F79" s="3" t="s">
        <v>215</v>
      </c>
      <c r="G79" s="3" t="s">
        <v>216</v>
      </c>
      <c r="H79" s="3">
        <v>120</v>
      </c>
      <c r="I79" s="5" t="s">
        <v>59</v>
      </c>
      <c r="J79" s="6" t="s">
        <v>60</v>
      </c>
      <c r="K79" s="38">
        <v>2330.85</v>
      </c>
      <c r="L79" s="41">
        <v>21808</v>
      </c>
      <c r="M79" s="38">
        <v>3127</v>
      </c>
      <c r="N79" s="38">
        <v>3252</v>
      </c>
      <c r="O79" s="38">
        <v>3382</v>
      </c>
      <c r="P79" s="38">
        <v>3517</v>
      </c>
    </row>
    <row r="80" spans="1:16" s="25" customFormat="1" ht="60" x14ac:dyDescent="0.25">
      <c r="A80" s="6" t="s">
        <v>903</v>
      </c>
      <c r="B80" s="58">
        <v>117</v>
      </c>
      <c r="C80" s="58">
        <v>1</v>
      </c>
      <c r="D80" s="58">
        <v>11</v>
      </c>
      <c r="E80" s="3" t="s">
        <v>247</v>
      </c>
      <c r="F80" s="3" t="s">
        <v>215</v>
      </c>
      <c r="G80" s="3" t="s">
        <v>216</v>
      </c>
      <c r="H80" s="3">
        <v>120</v>
      </c>
      <c r="I80" s="5" t="s">
        <v>61</v>
      </c>
      <c r="J80" s="6" t="s">
        <v>62</v>
      </c>
      <c r="K80" s="38">
        <v>48366.8</v>
      </c>
      <c r="L80" s="41">
        <v>53711</v>
      </c>
      <c r="M80" s="38">
        <v>61718.9</v>
      </c>
      <c r="N80" s="38">
        <v>64188</v>
      </c>
      <c r="O80" s="38">
        <v>64188</v>
      </c>
      <c r="P80" s="38">
        <v>64188</v>
      </c>
    </row>
    <row r="81" spans="1:16" s="25" customFormat="1" ht="90" x14ac:dyDescent="0.25">
      <c r="A81" s="6" t="s">
        <v>903</v>
      </c>
      <c r="B81" s="58">
        <v>117</v>
      </c>
      <c r="C81" s="58">
        <v>1</v>
      </c>
      <c r="D81" s="58">
        <v>11</v>
      </c>
      <c r="E81" s="3" t="s">
        <v>248</v>
      </c>
      <c r="F81" s="3" t="s">
        <v>215</v>
      </c>
      <c r="G81" s="3" t="s">
        <v>216</v>
      </c>
      <c r="H81" s="3">
        <v>120</v>
      </c>
      <c r="I81" s="5" t="s">
        <v>63</v>
      </c>
      <c r="J81" s="6" t="s">
        <v>64</v>
      </c>
      <c r="K81" s="38">
        <v>2000.84</v>
      </c>
      <c r="L81" s="41">
        <v>2789</v>
      </c>
      <c r="M81" s="38">
        <v>2789</v>
      </c>
      <c r="N81" s="38">
        <v>910</v>
      </c>
      <c r="O81" s="38">
        <v>0</v>
      </c>
      <c r="P81" s="38">
        <v>0</v>
      </c>
    </row>
    <row r="82" spans="1:16" s="25" customFormat="1" ht="90" x14ac:dyDescent="0.25">
      <c r="A82" s="6" t="s">
        <v>182</v>
      </c>
      <c r="B82" s="58" t="s">
        <v>42</v>
      </c>
      <c r="C82" s="58">
        <v>1</v>
      </c>
      <c r="D82" s="58">
        <v>12</v>
      </c>
      <c r="E82" s="3" t="s">
        <v>722</v>
      </c>
      <c r="F82" s="3" t="s">
        <v>209</v>
      </c>
      <c r="G82" s="3" t="s">
        <v>216</v>
      </c>
      <c r="H82" s="3">
        <v>120</v>
      </c>
      <c r="I82" s="5" t="s">
        <v>721</v>
      </c>
      <c r="J82" s="6" t="s">
        <v>720</v>
      </c>
      <c r="K82" s="38">
        <v>551.13</v>
      </c>
      <c r="L82" s="41">
        <v>0</v>
      </c>
      <c r="M82" s="41">
        <v>621.15</v>
      </c>
      <c r="N82" s="38">
        <v>621</v>
      </c>
      <c r="O82" s="38">
        <v>634</v>
      </c>
      <c r="P82" s="38">
        <v>601</v>
      </c>
    </row>
    <row r="83" spans="1:16" s="25" customFormat="1" ht="45" x14ac:dyDescent="0.25">
      <c r="A83" s="6" t="s">
        <v>190</v>
      </c>
      <c r="B83" s="58">
        <v>182</v>
      </c>
      <c r="C83" s="58">
        <v>1</v>
      </c>
      <c r="D83" s="58">
        <v>12</v>
      </c>
      <c r="E83" s="3" t="s">
        <v>213</v>
      </c>
      <c r="F83" s="3" t="s">
        <v>209</v>
      </c>
      <c r="G83" s="3" t="s">
        <v>216</v>
      </c>
      <c r="H83" s="3">
        <v>120</v>
      </c>
      <c r="I83" s="7" t="s">
        <v>66</v>
      </c>
      <c r="J83" s="6" t="s">
        <v>67</v>
      </c>
      <c r="K83" s="38">
        <v>448.8</v>
      </c>
      <c r="L83" s="41">
        <v>2272</v>
      </c>
      <c r="M83" s="38">
        <v>1383</v>
      </c>
      <c r="N83" s="38">
        <v>1342</v>
      </c>
      <c r="O83" s="38">
        <v>1369</v>
      </c>
      <c r="P83" s="38">
        <v>1397</v>
      </c>
    </row>
    <row r="84" spans="1:16" s="25" customFormat="1" ht="105" x14ac:dyDescent="0.25">
      <c r="A84" s="6" t="s">
        <v>182</v>
      </c>
      <c r="B84" s="58" t="s">
        <v>42</v>
      </c>
      <c r="C84" s="58">
        <v>1</v>
      </c>
      <c r="D84" s="58">
        <v>12</v>
      </c>
      <c r="E84" s="3" t="s">
        <v>249</v>
      </c>
      <c r="F84" s="3" t="s">
        <v>209</v>
      </c>
      <c r="G84" s="3" t="s">
        <v>216</v>
      </c>
      <c r="H84" s="3">
        <v>120</v>
      </c>
      <c r="I84" s="7" t="s">
        <v>68</v>
      </c>
      <c r="J84" s="6" t="s">
        <v>69</v>
      </c>
      <c r="K84" s="38">
        <v>93</v>
      </c>
      <c r="L84" s="41">
        <v>68</v>
      </c>
      <c r="M84" s="38">
        <v>93</v>
      </c>
      <c r="N84" s="38">
        <v>102</v>
      </c>
      <c r="O84" s="38">
        <v>104</v>
      </c>
      <c r="P84" s="38">
        <v>110</v>
      </c>
    </row>
    <row r="85" spans="1:16" s="25" customFormat="1" ht="45" x14ac:dyDescent="0.25">
      <c r="A85" s="6" t="s">
        <v>182</v>
      </c>
      <c r="B85" s="58" t="s">
        <v>42</v>
      </c>
      <c r="C85" s="58">
        <v>1</v>
      </c>
      <c r="D85" s="58">
        <v>12</v>
      </c>
      <c r="E85" s="3" t="s">
        <v>250</v>
      </c>
      <c r="F85" s="3" t="s">
        <v>215</v>
      </c>
      <c r="G85" s="3" t="s">
        <v>216</v>
      </c>
      <c r="H85" s="3">
        <v>120</v>
      </c>
      <c r="I85" s="7" t="s">
        <v>70</v>
      </c>
      <c r="J85" s="6" t="s">
        <v>71</v>
      </c>
      <c r="K85" s="38">
        <v>107.14</v>
      </c>
      <c r="L85" s="41">
        <v>0</v>
      </c>
      <c r="M85" s="38">
        <v>130</v>
      </c>
      <c r="N85" s="38">
        <v>100</v>
      </c>
      <c r="O85" s="38">
        <v>146</v>
      </c>
      <c r="P85" s="38">
        <v>146</v>
      </c>
    </row>
    <row r="86" spans="1:16" s="25" customFormat="1" ht="90" x14ac:dyDescent="0.25">
      <c r="A86" s="6" t="s">
        <v>182</v>
      </c>
      <c r="B86" s="58" t="s">
        <v>42</v>
      </c>
      <c r="C86" s="58">
        <v>1</v>
      </c>
      <c r="D86" s="58">
        <v>12</v>
      </c>
      <c r="E86" s="3" t="s">
        <v>251</v>
      </c>
      <c r="F86" s="3" t="s">
        <v>215</v>
      </c>
      <c r="G86" s="3" t="s">
        <v>216</v>
      </c>
      <c r="H86" s="3">
        <v>120</v>
      </c>
      <c r="I86" s="7" t="s">
        <v>73</v>
      </c>
      <c r="J86" s="6" t="s">
        <v>74</v>
      </c>
      <c r="K86" s="38">
        <v>0</v>
      </c>
      <c r="L86" s="41">
        <v>170</v>
      </c>
      <c r="M86" s="38">
        <v>18.72</v>
      </c>
      <c r="N86" s="38">
        <v>35</v>
      </c>
      <c r="O86" s="38">
        <v>42</v>
      </c>
      <c r="P86" s="38">
        <v>42</v>
      </c>
    </row>
    <row r="87" spans="1:16" s="25" customFormat="1" ht="60" x14ac:dyDescent="0.25">
      <c r="A87" s="6" t="s">
        <v>182</v>
      </c>
      <c r="B87" s="58" t="s">
        <v>42</v>
      </c>
      <c r="C87" s="58">
        <v>1</v>
      </c>
      <c r="D87" s="58">
        <v>12</v>
      </c>
      <c r="E87" s="3" t="s">
        <v>252</v>
      </c>
      <c r="F87" s="3" t="s">
        <v>215</v>
      </c>
      <c r="G87" s="3" t="s">
        <v>216</v>
      </c>
      <c r="H87" s="3">
        <v>120</v>
      </c>
      <c r="I87" s="7" t="s">
        <v>75</v>
      </c>
      <c r="J87" s="6" t="s">
        <v>76</v>
      </c>
      <c r="K87" s="38">
        <v>537.37</v>
      </c>
      <c r="L87" s="41">
        <v>1190</v>
      </c>
      <c r="M87" s="38">
        <v>1113.23452</v>
      </c>
      <c r="N87" s="38">
        <v>1394</v>
      </c>
      <c r="O87" s="38">
        <v>1472</v>
      </c>
      <c r="P87" s="38">
        <v>1514</v>
      </c>
    </row>
    <row r="88" spans="1:16" s="25" customFormat="1" ht="75" x14ac:dyDescent="0.25">
      <c r="A88" s="6" t="s">
        <v>182</v>
      </c>
      <c r="B88" s="58" t="s">
        <v>42</v>
      </c>
      <c r="C88" s="58">
        <v>1</v>
      </c>
      <c r="D88" s="58">
        <v>12</v>
      </c>
      <c r="E88" s="3" t="s">
        <v>253</v>
      </c>
      <c r="F88" s="3" t="s">
        <v>215</v>
      </c>
      <c r="G88" s="3" t="s">
        <v>216</v>
      </c>
      <c r="H88" s="3">
        <v>120</v>
      </c>
      <c r="I88" s="7" t="s">
        <v>77</v>
      </c>
      <c r="J88" s="6" t="s">
        <v>78</v>
      </c>
      <c r="K88" s="38">
        <v>3.34</v>
      </c>
      <c r="L88" s="41">
        <v>36</v>
      </c>
      <c r="M88" s="38">
        <v>3.4</v>
      </c>
      <c r="N88" s="38">
        <v>4</v>
      </c>
      <c r="O88" s="38">
        <v>4</v>
      </c>
      <c r="P88" s="38">
        <v>4</v>
      </c>
    </row>
    <row r="89" spans="1:16" s="25" customFormat="1" ht="60" x14ac:dyDescent="0.25">
      <c r="A89" s="6" t="s">
        <v>578</v>
      </c>
      <c r="B89" s="58">
        <v>321</v>
      </c>
      <c r="C89" s="58">
        <v>1</v>
      </c>
      <c r="D89" s="58">
        <v>13</v>
      </c>
      <c r="E89" s="3" t="s">
        <v>906</v>
      </c>
      <c r="F89" s="3" t="s">
        <v>209</v>
      </c>
      <c r="G89" s="3" t="s">
        <v>216</v>
      </c>
      <c r="H89" s="3">
        <v>130</v>
      </c>
      <c r="I89" s="7" t="s">
        <v>904</v>
      </c>
      <c r="J89" s="6" t="s">
        <v>866</v>
      </c>
      <c r="K89" s="38">
        <v>2063.13</v>
      </c>
      <c r="L89" s="41">
        <v>457.18</v>
      </c>
      <c r="M89" s="38">
        <v>12354</v>
      </c>
      <c r="N89" s="38">
        <v>11946</v>
      </c>
      <c r="O89" s="38">
        <v>11420</v>
      </c>
      <c r="P89" s="38">
        <v>10912</v>
      </c>
    </row>
    <row r="90" spans="1:16" s="25" customFormat="1" ht="150" x14ac:dyDescent="0.25">
      <c r="A90" s="6" t="s">
        <v>182</v>
      </c>
      <c r="B90" s="58" t="s">
        <v>42</v>
      </c>
      <c r="C90" s="58">
        <v>1</v>
      </c>
      <c r="D90" s="58">
        <v>13</v>
      </c>
      <c r="E90" s="3" t="s">
        <v>458</v>
      </c>
      <c r="F90" s="3" t="s">
        <v>209</v>
      </c>
      <c r="G90" s="3" t="s">
        <v>216</v>
      </c>
      <c r="H90" s="3">
        <v>130</v>
      </c>
      <c r="I90" s="7" t="s">
        <v>905</v>
      </c>
      <c r="J90" s="6" t="s">
        <v>439</v>
      </c>
      <c r="K90" s="38">
        <v>0.25</v>
      </c>
      <c r="L90" s="41"/>
      <c r="M90" s="38">
        <v>1</v>
      </c>
      <c r="N90" s="38">
        <v>1</v>
      </c>
      <c r="O90" s="38">
        <v>1</v>
      </c>
      <c r="P90" s="38">
        <v>1</v>
      </c>
    </row>
    <row r="91" spans="1:16" s="25" customFormat="1" ht="150" x14ac:dyDescent="0.25">
      <c r="A91" s="6" t="s">
        <v>182</v>
      </c>
      <c r="B91" s="4" t="s">
        <v>42</v>
      </c>
      <c r="C91" s="58">
        <v>1</v>
      </c>
      <c r="D91" s="58">
        <v>13</v>
      </c>
      <c r="E91" s="3" t="s">
        <v>458</v>
      </c>
      <c r="F91" s="3" t="s">
        <v>209</v>
      </c>
      <c r="G91" s="3" t="s">
        <v>216</v>
      </c>
      <c r="H91" s="3">
        <v>130</v>
      </c>
      <c r="I91" s="7" t="s">
        <v>438</v>
      </c>
      <c r="J91" s="6" t="s">
        <v>439</v>
      </c>
      <c r="K91" s="38">
        <v>0</v>
      </c>
      <c r="L91" s="41">
        <v>0</v>
      </c>
      <c r="M91" s="38">
        <v>0</v>
      </c>
      <c r="N91" s="38">
        <v>0</v>
      </c>
      <c r="O91" s="38">
        <v>0</v>
      </c>
      <c r="P91" s="38">
        <v>0</v>
      </c>
    </row>
    <row r="92" spans="1:16" s="25" customFormat="1" ht="75" x14ac:dyDescent="0.25">
      <c r="A92" s="6" t="s">
        <v>192</v>
      </c>
      <c r="B92" s="58" t="s">
        <v>79</v>
      </c>
      <c r="C92" s="58">
        <v>1</v>
      </c>
      <c r="D92" s="58">
        <v>13</v>
      </c>
      <c r="E92" s="3" t="s">
        <v>254</v>
      </c>
      <c r="F92" s="3" t="s">
        <v>215</v>
      </c>
      <c r="G92" s="3" t="s">
        <v>216</v>
      </c>
      <c r="H92" s="3">
        <v>130</v>
      </c>
      <c r="I92" s="5" t="s">
        <v>164</v>
      </c>
      <c r="J92" s="6" t="s">
        <v>81</v>
      </c>
      <c r="K92" s="38">
        <v>163.11000000000001</v>
      </c>
      <c r="L92" s="38">
        <v>13.2</v>
      </c>
      <c r="M92" s="38">
        <v>731</v>
      </c>
      <c r="N92" s="38">
        <v>240</v>
      </c>
      <c r="O92" s="38">
        <v>240</v>
      </c>
      <c r="P92" s="38">
        <v>240</v>
      </c>
    </row>
    <row r="93" spans="1:16" s="25" customFormat="1" ht="60" x14ac:dyDescent="0.25">
      <c r="A93" s="6" t="s">
        <v>174</v>
      </c>
      <c r="B93" s="58">
        <v>312</v>
      </c>
      <c r="C93" s="58">
        <v>1</v>
      </c>
      <c r="D93" s="58">
        <v>13</v>
      </c>
      <c r="E93" s="3" t="s">
        <v>254</v>
      </c>
      <c r="F93" s="3" t="s">
        <v>215</v>
      </c>
      <c r="G93" s="3" t="s">
        <v>216</v>
      </c>
      <c r="H93" s="3">
        <v>130</v>
      </c>
      <c r="I93" s="5" t="s">
        <v>164</v>
      </c>
      <c r="J93" s="6" t="s">
        <v>81</v>
      </c>
      <c r="K93" s="38">
        <v>313.85000000000002</v>
      </c>
      <c r="L93" s="38">
        <v>0</v>
      </c>
      <c r="M93" s="38">
        <v>0</v>
      </c>
      <c r="N93" s="38">
        <v>0</v>
      </c>
      <c r="O93" s="38">
        <v>0</v>
      </c>
      <c r="P93" s="38">
        <v>0</v>
      </c>
    </row>
    <row r="94" spans="1:16" s="25" customFormat="1" ht="45" x14ac:dyDescent="0.25">
      <c r="A94" s="6" t="s">
        <v>182</v>
      </c>
      <c r="B94" s="4" t="s">
        <v>42</v>
      </c>
      <c r="C94" s="58">
        <v>1</v>
      </c>
      <c r="D94" s="58">
        <v>13</v>
      </c>
      <c r="E94" s="2" t="s">
        <v>255</v>
      </c>
      <c r="F94" s="3" t="s">
        <v>215</v>
      </c>
      <c r="G94" s="3" t="s">
        <v>216</v>
      </c>
      <c r="H94" s="3">
        <v>130</v>
      </c>
      <c r="I94" s="5" t="s">
        <v>165</v>
      </c>
      <c r="J94" s="6" t="s">
        <v>82</v>
      </c>
      <c r="K94" s="38">
        <v>113.6</v>
      </c>
      <c r="L94" s="38">
        <v>0</v>
      </c>
      <c r="M94" s="38">
        <v>113.6</v>
      </c>
      <c r="N94" s="38">
        <v>0</v>
      </c>
      <c r="O94" s="38">
        <v>0</v>
      </c>
      <c r="P94" s="38">
        <v>0</v>
      </c>
    </row>
    <row r="95" spans="1:16" s="25" customFormat="1" ht="45" x14ac:dyDescent="0.25">
      <c r="A95" s="6" t="s">
        <v>184</v>
      </c>
      <c r="B95" s="58" t="s">
        <v>80</v>
      </c>
      <c r="C95" s="58">
        <v>1</v>
      </c>
      <c r="D95" s="58">
        <v>13</v>
      </c>
      <c r="E95" s="3" t="s">
        <v>255</v>
      </c>
      <c r="F95" s="3" t="s">
        <v>215</v>
      </c>
      <c r="G95" s="3" t="s">
        <v>216</v>
      </c>
      <c r="H95" s="3">
        <v>130</v>
      </c>
      <c r="I95" s="5" t="s">
        <v>165</v>
      </c>
      <c r="J95" s="6" t="s">
        <v>82</v>
      </c>
      <c r="K95" s="38">
        <v>6895.33</v>
      </c>
      <c r="L95" s="41">
        <v>639.64</v>
      </c>
      <c r="M95" s="38">
        <v>6451.7</v>
      </c>
      <c r="N95" s="38">
        <v>0</v>
      </c>
      <c r="O95" s="38">
        <v>0</v>
      </c>
      <c r="P95" s="38">
        <v>0</v>
      </c>
    </row>
    <row r="96" spans="1:16" s="25" customFormat="1" ht="45" x14ac:dyDescent="0.25">
      <c r="A96" s="6" t="s">
        <v>186</v>
      </c>
      <c r="B96" s="58" t="s">
        <v>85</v>
      </c>
      <c r="C96" s="58">
        <v>1</v>
      </c>
      <c r="D96" s="58">
        <v>13</v>
      </c>
      <c r="E96" s="3" t="s">
        <v>255</v>
      </c>
      <c r="F96" s="3" t="s">
        <v>215</v>
      </c>
      <c r="G96" s="3" t="s">
        <v>216</v>
      </c>
      <c r="H96" s="3">
        <v>130</v>
      </c>
      <c r="I96" s="5" t="s">
        <v>165</v>
      </c>
      <c r="J96" s="6" t="s">
        <v>82</v>
      </c>
      <c r="K96" s="38">
        <v>2474.06</v>
      </c>
      <c r="L96" s="41">
        <v>499.2</v>
      </c>
      <c r="M96" s="38">
        <v>1459</v>
      </c>
      <c r="N96" s="38">
        <v>0</v>
      </c>
      <c r="O96" s="38">
        <v>0</v>
      </c>
      <c r="P96" s="38">
        <v>0</v>
      </c>
    </row>
    <row r="97" spans="1:16" s="25" customFormat="1" ht="45" x14ac:dyDescent="0.25">
      <c r="A97" s="6" t="s">
        <v>181</v>
      </c>
      <c r="B97" s="58">
        <v>205</v>
      </c>
      <c r="C97" s="58">
        <v>1</v>
      </c>
      <c r="D97" s="58">
        <v>13</v>
      </c>
      <c r="E97" s="3" t="s">
        <v>255</v>
      </c>
      <c r="F97" s="3" t="s">
        <v>215</v>
      </c>
      <c r="G97" s="3" t="s">
        <v>216</v>
      </c>
      <c r="H97" s="3">
        <v>130</v>
      </c>
      <c r="I97" s="5" t="s">
        <v>165</v>
      </c>
      <c r="J97" s="6" t="s">
        <v>82</v>
      </c>
      <c r="K97" s="38">
        <v>1622.38</v>
      </c>
      <c r="L97" s="41">
        <v>0</v>
      </c>
      <c r="M97" s="38">
        <v>1622.4</v>
      </c>
      <c r="N97" s="38">
        <v>0</v>
      </c>
      <c r="O97" s="38">
        <v>0</v>
      </c>
      <c r="P97" s="38">
        <v>0</v>
      </c>
    </row>
    <row r="98" spans="1:16" s="25" customFormat="1" ht="45" x14ac:dyDescent="0.25">
      <c r="A98" s="6" t="s">
        <v>185</v>
      </c>
      <c r="B98" s="58" t="s">
        <v>86</v>
      </c>
      <c r="C98" s="58">
        <v>1</v>
      </c>
      <c r="D98" s="58">
        <v>13</v>
      </c>
      <c r="E98" s="3" t="s">
        <v>255</v>
      </c>
      <c r="F98" s="3" t="s">
        <v>215</v>
      </c>
      <c r="G98" s="3" t="s">
        <v>216</v>
      </c>
      <c r="H98" s="3">
        <v>130</v>
      </c>
      <c r="I98" s="5" t="s">
        <v>165</v>
      </c>
      <c r="J98" s="6" t="s">
        <v>82</v>
      </c>
      <c r="K98" s="38">
        <v>169.78</v>
      </c>
      <c r="L98" s="41">
        <v>26.36</v>
      </c>
      <c r="M98" s="38">
        <v>139.80000000000001</v>
      </c>
      <c r="N98" s="38">
        <v>0</v>
      </c>
      <c r="O98" s="38">
        <v>0</v>
      </c>
      <c r="P98" s="38">
        <v>0</v>
      </c>
    </row>
    <row r="99" spans="1:16" s="25" customFormat="1" ht="45" x14ac:dyDescent="0.25">
      <c r="A99" s="6" t="s">
        <v>187</v>
      </c>
      <c r="B99" s="58">
        <v>232</v>
      </c>
      <c r="C99" s="58">
        <v>1</v>
      </c>
      <c r="D99" s="58">
        <v>13</v>
      </c>
      <c r="E99" s="3" t="s">
        <v>255</v>
      </c>
      <c r="F99" s="3" t="s">
        <v>215</v>
      </c>
      <c r="G99" s="3" t="s">
        <v>216</v>
      </c>
      <c r="H99" s="3">
        <v>130</v>
      </c>
      <c r="I99" s="5" t="s">
        <v>165</v>
      </c>
      <c r="J99" s="6" t="s">
        <v>82</v>
      </c>
      <c r="K99" s="38">
        <v>0</v>
      </c>
      <c r="L99" s="41">
        <v>0</v>
      </c>
      <c r="M99" s="38">
        <v>0</v>
      </c>
      <c r="N99" s="38">
        <v>0</v>
      </c>
      <c r="O99" s="38">
        <v>0</v>
      </c>
      <c r="P99" s="38">
        <v>0</v>
      </c>
    </row>
    <row r="100" spans="1:16" s="25" customFormat="1" ht="45" x14ac:dyDescent="0.25">
      <c r="A100" s="6" t="s">
        <v>183</v>
      </c>
      <c r="B100" s="58" t="s">
        <v>87</v>
      </c>
      <c r="C100" s="58">
        <v>1</v>
      </c>
      <c r="D100" s="58">
        <v>13</v>
      </c>
      <c r="E100" s="3" t="s">
        <v>255</v>
      </c>
      <c r="F100" s="3" t="s">
        <v>215</v>
      </c>
      <c r="G100" s="3" t="s">
        <v>216</v>
      </c>
      <c r="H100" s="3">
        <v>130</v>
      </c>
      <c r="I100" s="5" t="s">
        <v>165</v>
      </c>
      <c r="J100" s="6" t="s">
        <v>82</v>
      </c>
      <c r="K100" s="38">
        <v>105.77</v>
      </c>
      <c r="L100" s="41">
        <v>23.06</v>
      </c>
      <c r="M100" s="38">
        <v>93.3</v>
      </c>
      <c r="N100" s="38"/>
      <c r="O100" s="38"/>
      <c r="P100" s="38"/>
    </row>
    <row r="101" spans="1:16" s="25" customFormat="1" ht="45" x14ac:dyDescent="0.25">
      <c r="A101" s="6" t="s">
        <v>174</v>
      </c>
      <c r="B101" s="58">
        <v>312</v>
      </c>
      <c r="C101" s="58">
        <v>1</v>
      </c>
      <c r="D101" s="58">
        <v>13</v>
      </c>
      <c r="E101" s="3" t="s">
        <v>255</v>
      </c>
      <c r="F101" s="3" t="s">
        <v>215</v>
      </c>
      <c r="G101" s="3" t="s">
        <v>216</v>
      </c>
      <c r="H101" s="3">
        <v>130</v>
      </c>
      <c r="I101" s="5" t="s">
        <v>165</v>
      </c>
      <c r="J101" s="6" t="s">
        <v>82</v>
      </c>
      <c r="K101" s="38"/>
      <c r="L101" s="41">
        <v>8.92</v>
      </c>
      <c r="M101" s="38"/>
      <c r="N101" s="38"/>
      <c r="O101" s="38"/>
      <c r="P101" s="38"/>
    </row>
    <row r="102" spans="1:16" s="25" customFormat="1" ht="165" x14ac:dyDescent="0.25">
      <c r="A102" s="6" t="s">
        <v>185</v>
      </c>
      <c r="B102" s="58">
        <v>207</v>
      </c>
      <c r="C102" s="58">
        <v>1</v>
      </c>
      <c r="D102" s="58">
        <v>14</v>
      </c>
      <c r="E102" s="3" t="s">
        <v>256</v>
      </c>
      <c r="F102" s="3" t="s">
        <v>215</v>
      </c>
      <c r="G102" s="3" t="s">
        <v>216</v>
      </c>
      <c r="H102" s="3">
        <v>410</v>
      </c>
      <c r="I102" s="7" t="s">
        <v>89</v>
      </c>
      <c r="J102" s="6" t="s">
        <v>90</v>
      </c>
      <c r="K102" s="38">
        <v>4134.57</v>
      </c>
      <c r="L102" s="41">
        <v>7462</v>
      </c>
      <c r="M102" s="38">
        <v>5462</v>
      </c>
      <c r="N102" s="38">
        <v>5462</v>
      </c>
      <c r="O102" s="38">
        <v>5462</v>
      </c>
      <c r="P102" s="38">
        <v>5462</v>
      </c>
    </row>
    <row r="103" spans="1:16" s="25" customFormat="1" ht="180" x14ac:dyDescent="0.25">
      <c r="A103" s="6" t="s">
        <v>185</v>
      </c>
      <c r="B103" s="58">
        <v>207</v>
      </c>
      <c r="C103" s="58">
        <v>1</v>
      </c>
      <c r="D103" s="58">
        <v>14</v>
      </c>
      <c r="E103" s="3" t="s">
        <v>257</v>
      </c>
      <c r="F103" s="3" t="s">
        <v>215</v>
      </c>
      <c r="G103" s="3" t="s">
        <v>216</v>
      </c>
      <c r="H103" s="3">
        <v>410</v>
      </c>
      <c r="I103" s="7" t="s">
        <v>91</v>
      </c>
      <c r="J103" s="6" t="s">
        <v>92</v>
      </c>
      <c r="K103" s="38">
        <v>6153.24</v>
      </c>
      <c r="L103" s="41">
        <v>17296</v>
      </c>
      <c r="M103" s="38">
        <v>8204.32</v>
      </c>
      <c r="N103" s="38">
        <v>8204</v>
      </c>
      <c r="O103" s="38">
        <v>8204</v>
      </c>
      <c r="P103" s="38">
        <v>8204</v>
      </c>
    </row>
    <row r="104" spans="1:16" s="25" customFormat="1" ht="105" x14ac:dyDescent="0.25">
      <c r="A104" s="6" t="s">
        <v>185</v>
      </c>
      <c r="B104" s="58">
        <v>207</v>
      </c>
      <c r="C104" s="58">
        <v>1</v>
      </c>
      <c r="D104" s="58">
        <v>14</v>
      </c>
      <c r="E104" s="3" t="s">
        <v>258</v>
      </c>
      <c r="F104" s="3" t="s">
        <v>215</v>
      </c>
      <c r="G104" s="3" t="s">
        <v>216</v>
      </c>
      <c r="H104" s="3">
        <v>430</v>
      </c>
      <c r="I104" s="7" t="s">
        <v>93</v>
      </c>
      <c r="J104" s="6" t="s">
        <v>94</v>
      </c>
      <c r="K104" s="38">
        <v>1891.21</v>
      </c>
      <c r="L104" s="41">
        <v>22455</v>
      </c>
      <c r="M104" s="38">
        <v>2981</v>
      </c>
      <c r="N104" s="38">
        <v>12000</v>
      </c>
      <c r="O104" s="38">
        <v>12000</v>
      </c>
      <c r="P104" s="38">
        <v>12000</v>
      </c>
    </row>
    <row r="105" spans="1:16" s="25" customFormat="1" ht="150" x14ac:dyDescent="0.25">
      <c r="A105" s="6" t="s">
        <v>182</v>
      </c>
      <c r="B105" s="4" t="s">
        <v>42</v>
      </c>
      <c r="C105" s="58">
        <v>1</v>
      </c>
      <c r="D105" s="58">
        <v>15</v>
      </c>
      <c r="E105" s="3" t="s">
        <v>231</v>
      </c>
      <c r="F105" s="3" t="s">
        <v>209</v>
      </c>
      <c r="G105" s="3" t="s">
        <v>216</v>
      </c>
      <c r="H105" s="3">
        <v>140</v>
      </c>
      <c r="I105" s="7" t="s">
        <v>95</v>
      </c>
      <c r="J105" s="6" t="s">
        <v>96</v>
      </c>
      <c r="K105" s="38">
        <v>0</v>
      </c>
      <c r="L105" s="38">
        <v>0</v>
      </c>
      <c r="M105" s="38">
        <v>0</v>
      </c>
      <c r="N105" s="38">
        <v>0</v>
      </c>
      <c r="O105" s="38">
        <v>0</v>
      </c>
      <c r="P105" s="38">
        <v>0</v>
      </c>
    </row>
    <row r="106" spans="1:16" s="25" customFormat="1" ht="225" x14ac:dyDescent="0.25">
      <c r="A106" s="6" t="s">
        <v>182</v>
      </c>
      <c r="B106" s="4" t="s">
        <v>42</v>
      </c>
      <c r="C106" s="58">
        <v>1</v>
      </c>
      <c r="D106" s="58">
        <v>16</v>
      </c>
      <c r="E106" s="3" t="s">
        <v>514</v>
      </c>
      <c r="F106" s="3" t="s">
        <v>209</v>
      </c>
      <c r="G106" s="2" t="s">
        <v>216</v>
      </c>
      <c r="H106" s="3">
        <v>140</v>
      </c>
      <c r="I106" s="5" t="s">
        <v>686</v>
      </c>
      <c r="J106" s="6" t="s">
        <v>693</v>
      </c>
      <c r="K106" s="38">
        <v>4</v>
      </c>
      <c r="L106" s="38">
        <v>27</v>
      </c>
      <c r="M106" s="38">
        <v>7.4</v>
      </c>
      <c r="N106" s="38">
        <v>8</v>
      </c>
      <c r="O106" s="38">
        <v>8</v>
      </c>
      <c r="P106" s="38">
        <v>8</v>
      </c>
    </row>
    <row r="107" spans="1:16" s="25" customFormat="1" ht="240" x14ac:dyDescent="0.25">
      <c r="A107" s="6" t="s">
        <v>173</v>
      </c>
      <c r="B107" s="4" t="s">
        <v>53</v>
      </c>
      <c r="C107" s="58">
        <v>1</v>
      </c>
      <c r="D107" s="58">
        <v>16</v>
      </c>
      <c r="E107" s="3" t="s">
        <v>514</v>
      </c>
      <c r="F107" s="3" t="s">
        <v>209</v>
      </c>
      <c r="G107" s="2" t="s">
        <v>515</v>
      </c>
      <c r="H107" s="3">
        <v>140</v>
      </c>
      <c r="I107" s="5" t="s">
        <v>687</v>
      </c>
      <c r="J107" s="6" t="s">
        <v>694</v>
      </c>
      <c r="K107" s="38">
        <v>137</v>
      </c>
      <c r="L107" s="38">
        <v>272</v>
      </c>
      <c r="M107" s="38">
        <v>187</v>
      </c>
      <c r="N107" s="38">
        <v>0</v>
      </c>
      <c r="O107" s="38">
        <v>0</v>
      </c>
      <c r="P107" s="38">
        <v>0</v>
      </c>
    </row>
    <row r="108" spans="1:16" s="25" customFormat="1" ht="240" x14ac:dyDescent="0.25">
      <c r="A108" s="6" t="s">
        <v>183</v>
      </c>
      <c r="B108" s="4" t="s">
        <v>87</v>
      </c>
      <c r="C108" s="58">
        <v>1</v>
      </c>
      <c r="D108" s="58">
        <v>16</v>
      </c>
      <c r="E108" s="3" t="s">
        <v>514</v>
      </c>
      <c r="F108" s="3" t="s">
        <v>209</v>
      </c>
      <c r="G108" s="2" t="s">
        <v>480</v>
      </c>
      <c r="H108" s="3">
        <v>140</v>
      </c>
      <c r="I108" s="5" t="s">
        <v>688</v>
      </c>
      <c r="J108" s="6" t="s">
        <v>695</v>
      </c>
      <c r="K108" s="38">
        <v>5</v>
      </c>
      <c r="L108" s="41">
        <v>125</v>
      </c>
      <c r="M108" s="38">
        <v>8</v>
      </c>
      <c r="N108" s="38">
        <v>8</v>
      </c>
      <c r="O108" s="38">
        <v>8</v>
      </c>
      <c r="P108" s="38">
        <v>8</v>
      </c>
    </row>
    <row r="109" spans="1:16" s="25" customFormat="1" ht="180" x14ac:dyDescent="0.25">
      <c r="A109" s="6" t="s">
        <v>183</v>
      </c>
      <c r="B109" s="4" t="s">
        <v>87</v>
      </c>
      <c r="C109" s="58">
        <v>1</v>
      </c>
      <c r="D109" s="58">
        <v>16</v>
      </c>
      <c r="E109" s="3" t="s">
        <v>533</v>
      </c>
      <c r="F109" s="3" t="s">
        <v>209</v>
      </c>
      <c r="G109" s="2" t="s">
        <v>216</v>
      </c>
      <c r="H109" s="3">
        <v>140</v>
      </c>
      <c r="I109" s="5" t="s">
        <v>689</v>
      </c>
      <c r="J109" s="6" t="s">
        <v>696</v>
      </c>
      <c r="K109" s="38">
        <v>108</v>
      </c>
      <c r="L109" s="41">
        <v>287</v>
      </c>
      <c r="M109" s="38">
        <v>91</v>
      </c>
      <c r="N109" s="38">
        <v>97</v>
      </c>
      <c r="O109" s="38">
        <v>101</v>
      </c>
      <c r="P109" s="38">
        <v>101</v>
      </c>
    </row>
    <row r="110" spans="1:16" s="25" customFormat="1" ht="120" x14ac:dyDescent="0.25">
      <c r="A110" s="6" t="s">
        <v>182</v>
      </c>
      <c r="B110" s="4" t="s">
        <v>42</v>
      </c>
      <c r="C110" s="58">
        <v>1</v>
      </c>
      <c r="D110" s="58">
        <v>16</v>
      </c>
      <c r="E110" s="3" t="s">
        <v>474</v>
      </c>
      <c r="F110" s="3" t="s">
        <v>209</v>
      </c>
      <c r="G110" s="2" t="s">
        <v>216</v>
      </c>
      <c r="H110" s="3">
        <v>140</v>
      </c>
      <c r="I110" s="5" t="s">
        <v>627</v>
      </c>
      <c r="J110" s="6" t="s">
        <v>411</v>
      </c>
      <c r="K110" s="38">
        <v>256</v>
      </c>
      <c r="L110" s="41">
        <v>283</v>
      </c>
      <c r="M110" s="38">
        <v>305.5</v>
      </c>
      <c r="N110" s="38">
        <v>281</v>
      </c>
      <c r="O110" s="38">
        <v>290</v>
      </c>
      <c r="P110" s="38">
        <v>320</v>
      </c>
    </row>
    <row r="111" spans="1:16" s="25" customFormat="1" ht="255" x14ac:dyDescent="0.25">
      <c r="A111" s="6" t="s">
        <v>182</v>
      </c>
      <c r="B111" s="4" t="s">
        <v>42</v>
      </c>
      <c r="C111" s="58">
        <v>1</v>
      </c>
      <c r="D111" s="58">
        <v>16</v>
      </c>
      <c r="E111" s="3" t="s">
        <v>474</v>
      </c>
      <c r="F111" s="3" t="s">
        <v>209</v>
      </c>
      <c r="G111" s="2" t="s">
        <v>628</v>
      </c>
      <c r="H111" s="3">
        <v>140</v>
      </c>
      <c r="I111" s="5" t="s">
        <v>632</v>
      </c>
      <c r="J111" s="6" t="s">
        <v>697</v>
      </c>
      <c r="K111" s="38">
        <v>52.57</v>
      </c>
      <c r="L111" s="41">
        <v>95</v>
      </c>
      <c r="M111" s="38">
        <v>54.6</v>
      </c>
      <c r="N111" s="38">
        <v>58</v>
      </c>
      <c r="O111" s="38">
        <v>60</v>
      </c>
      <c r="P111" s="38">
        <v>60</v>
      </c>
    </row>
    <row r="112" spans="1:16" s="25" customFormat="1" ht="225" x14ac:dyDescent="0.25">
      <c r="A112" s="6" t="s">
        <v>182</v>
      </c>
      <c r="B112" s="4" t="s">
        <v>42</v>
      </c>
      <c r="C112" s="58">
        <v>1</v>
      </c>
      <c r="D112" s="58">
        <v>16</v>
      </c>
      <c r="E112" s="3" t="s">
        <v>474</v>
      </c>
      <c r="F112" s="3" t="s">
        <v>209</v>
      </c>
      <c r="G112" s="2" t="s">
        <v>629</v>
      </c>
      <c r="H112" s="3">
        <v>140</v>
      </c>
      <c r="I112" s="5" t="s">
        <v>633</v>
      </c>
      <c r="J112" s="6" t="s">
        <v>698</v>
      </c>
      <c r="K112" s="38">
        <v>0</v>
      </c>
      <c r="L112" s="41">
        <v>3</v>
      </c>
      <c r="M112" s="38">
        <v>0</v>
      </c>
      <c r="N112" s="38">
        <v>0</v>
      </c>
      <c r="O112" s="38">
        <v>0</v>
      </c>
      <c r="P112" s="38">
        <v>0</v>
      </c>
    </row>
    <row r="113" spans="1:16" s="25" customFormat="1" ht="225" x14ac:dyDescent="0.25">
      <c r="A113" s="6" t="s">
        <v>182</v>
      </c>
      <c r="B113" s="4" t="s">
        <v>42</v>
      </c>
      <c r="C113" s="58">
        <v>1</v>
      </c>
      <c r="D113" s="58">
        <v>16</v>
      </c>
      <c r="E113" s="3" t="s">
        <v>474</v>
      </c>
      <c r="F113" s="3" t="s">
        <v>209</v>
      </c>
      <c r="G113" s="2" t="s">
        <v>630</v>
      </c>
      <c r="H113" s="3">
        <v>140</v>
      </c>
      <c r="I113" s="5" t="s">
        <v>634</v>
      </c>
      <c r="J113" s="6" t="s">
        <v>699</v>
      </c>
      <c r="K113" s="38">
        <v>0</v>
      </c>
      <c r="L113" s="41">
        <v>5</v>
      </c>
      <c r="M113" s="38">
        <v>0</v>
      </c>
      <c r="N113" s="38">
        <v>0</v>
      </c>
      <c r="O113" s="38">
        <v>0</v>
      </c>
      <c r="P113" s="38">
        <v>0</v>
      </c>
    </row>
    <row r="114" spans="1:16" s="25" customFormat="1" ht="255" x14ac:dyDescent="0.25">
      <c r="A114" s="6" t="s">
        <v>182</v>
      </c>
      <c r="B114" s="4" t="s">
        <v>42</v>
      </c>
      <c r="C114" s="58">
        <v>1</v>
      </c>
      <c r="D114" s="58">
        <v>16</v>
      </c>
      <c r="E114" s="3" t="s">
        <v>474</v>
      </c>
      <c r="F114" s="3" t="s">
        <v>209</v>
      </c>
      <c r="G114" s="2" t="s">
        <v>631</v>
      </c>
      <c r="H114" s="3">
        <v>140</v>
      </c>
      <c r="I114" s="5" t="s">
        <v>635</v>
      </c>
      <c r="J114" s="6" t="s">
        <v>700</v>
      </c>
      <c r="K114" s="38">
        <v>6</v>
      </c>
      <c r="L114" s="41">
        <v>22</v>
      </c>
      <c r="M114" s="38">
        <v>8.5</v>
      </c>
      <c r="N114" s="38">
        <v>9</v>
      </c>
      <c r="O114" s="38">
        <v>9</v>
      </c>
      <c r="P114" s="38">
        <v>9</v>
      </c>
    </row>
    <row r="115" spans="1:16" s="25" customFormat="1" ht="255" x14ac:dyDescent="0.25">
      <c r="A115" s="6" t="s">
        <v>182</v>
      </c>
      <c r="B115" s="4" t="s">
        <v>42</v>
      </c>
      <c r="C115" s="58">
        <v>1</v>
      </c>
      <c r="D115" s="58">
        <v>16</v>
      </c>
      <c r="E115" s="3" t="s">
        <v>474</v>
      </c>
      <c r="F115" s="3" t="s">
        <v>209</v>
      </c>
      <c r="G115" s="2" t="s">
        <v>636</v>
      </c>
      <c r="H115" s="3">
        <v>140</v>
      </c>
      <c r="I115" s="5" t="s">
        <v>637</v>
      </c>
      <c r="J115" s="6" t="s">
        <v>701</v>
      </c>
      <c r="K115" s="38">
        <v>0</v>
      </c>
      <c r="L115" s="41">
        <v>4</v>
      </c>
      <c r="M115" s="38">
        <v>0</v>
      </c>
      <c r="N115" s="38">
        <v>0</v>
      </c>
      <c r="O115" s="38">
        <v>0</v>
      </c>
      <c r="P115" s="38">
        <v>0</v>
      </c>
    </row>
    <row r="116" spans="1:16" s="25" customFormat="1" ht="180" x14ac:dyDescent="0.25">
      <c r="A116" s="6" t="s">
        <v>192</v>
      </c>
      <c r="B116" s="2" t="s">
        <v>79</v>
      </c>
      <c r="C116" s="2" t="s">
        <v>460</v>
      </c>
      <c r="D116" s="2" t="s">
        <v>473</v>
      </c>
      <c r="E116" s="2" t="s">
        <v>475</v>
      </c>
      <c r="F116" s="2" t="s">
        <v>209</v>
      </c>
      <c r="G116" s="2" t="s">
        <v>216</v>
      </c>
      <c r="H116" s="2" t="s">
        <v>353</v>
      </c>
      <c r="I116" s="7" t="s">
        <v>534</v>
      </c>
      <c r="J116" s="6" t="s">
        <v>535</v>
      </c>
      <c r="K116" s="38">
        <v>0</v>
      </c>
      <c r="L116" s="41">
        <v>0</v>
      </c>
      <c r="M116" s="39">
        <v>0</v>
      </c>
      <c r="N116" s="38">
        <v>0</v>
      </c>
      <c r="O116" s="38">
        <v>0</v>
      </c>
      <c r="P116" s="38">
        <v>0</v>
      </c>
    </row>
    <row r="117" spans="1:16" s="25" customFormat="1" ht="75" x14ac:dyDescent="0.25">
      <c r="A117" s="6" t="s">
        <v>192</v>
      </c>
      <c r="B117" s="2" t="s">
        <v>79</v>
      </c>
      <c r="C117" s="2" t="s">
        <v>460</v>
      </c>
      <c r="D117" s="2" t="s">
        <v>473</v>
      </c>
      <c r="E117" s="2" t="s">
        <v>475</v>
      </c>
      <c r="F117" s="2" t="s">
        <v>209</v>
      </c>
      <c r="G117" s="2" t="s">
        <v>216</v>
      </c>
      <c r="H117" s="2" t="s">
        <v>353</v>
      </c>
      <c r="I117" s="7" t="s">
        <v>638</v>
      </c>
      <c r="J117" s="6" t="s">
        <v>603</v>
      </c>
      <c r="K117" s="38">
        <v>99.15</v>
      </c>
      <c r="L117" s="41">
        <v>125</v>
      </c>
      <c r="M117" s="39">
        <v>145</v>
      </c>
      <c r="N117" s="38">
        <v>154</v>
      </c>
      <c r="O117" s="38">
        <v>160</v>
      </c>
      <c r="P117" s="38">
        <v>160</v>
      </c>
    </row>
    <row r="118" spans="1:16" s="25" customFormat="1" ht="180" x14ac:dyDescent="0.25">
      <c r="A118" s="6" t="s">
        <v>173</v>
      </c>
      <c r="B118" s="2" t="s">
        <v>53</v>
      </c>
      <c r="C118" s="2" t="s">
        <v>460</v>
      </c>
      <c r="D118" s="2" t="s">
        <v>473</v>
      </c>
      <c r="E118" s="2" t="s">
        <v>475</v>
      </c>
      <c r="F118" s="2" t="s">
        <v>209</v>
      </c>
      <c r="G118" s="2" t="s">
        <v>640</v>
      </c>
      <c r="H118" s="2" t="s">
        <v>353</v>
      </c>
      <c r="I118" s="7" t="s">
        <v>534</v>
      </c>
      <c r="J118" s="6" t="s">
        <v>535</v>
      </c>
      <c r="K118" s="38">
        <v>0</v>
      </c>
      <c r="L118" s="41">
        <v>8</v>
      </c>
      <c r="M118" s="39">
        <v>0</v>
      </c>
      <c r="N118" s="38">
        <v>0</v>
      </c>
      <c r="O118" s="38">
        <v>0</v>
      </c>
      <c r="P118" s="38">
        <v>0</v>
      </c>
    </row>
    <row r="119" spans="1:16" s="25" customFormat="1" ht="180" x14ac:dyDescent="0.25">
      <c r="A119" s="6" t="s">
        <v>173</v>
      </c>
      <c r="B119" s="2" t="s">
        <v>53</v>
      </c>
      <c r="C119" s="2" t="s">
        <v>460</v>
      </c>
      <c r="D119" s="2" t="s">
        <v>473</v>
      </c>
      <c r="E119" s="2" t="s">
        <v>475</v>
      </c>
      <c r="F119" s="2" t="s">
        <v>209</v>
      </c>
      <c r="G119" s="2" t="s">
        <v>480</v>
      </c>
      <c r="H119" s="2" t="s">
        <v>353</v>
      </c>
      <c r="I119" s="7" t="s">
        <v>639</v>
      </c>
      <c r="J119" s="6" t="s">
        <v>702</v>
      </c>
      <c r="K119" s="38">
        <v>199</v>
      </c>
      <c r="L119" s="41">
        <v>574</v>
      </c>
      <c r="M119" s="39">
        <v>299</v>
      </c>
      <c r="N119" s="38">
        <v>318</v>
      </c>
      <c r="O119" s="38">
        <v>331</v>
      </c>
      <c r="P119" s="38">
        <v>331</v>
      </c>
    </row>
    <row r="120" spans="1:16" s="25" customFormat="1" ht="165" x14ac:dyDescent="0.25">
      <c r="A120" s="6" t="s">
        <v>719</v>
      </c>
      <c r="B120" s="2" t="s">
        <v>459</v>
      </c>
      <c r="C120" s="2" t="s">
        <v>718</v>
      </c>
      <c r="D120" s="2" t="s">
        <v>473</v>
      </c>
      <c r="E120" s="2" t="s">
        <v>476</v>
      </c>
      <c r="F120" s="2" t="s">
        <v>209</v>
      </c>
      <c r="G120" s="2" t="s">
        <v>216</v>
      </c>
      <c r="H120" s="2" t="s">
        <v>353</v>
      </c>
      <c r="I120" s="7" t="s">
        <v>641</v>
      </c>
      <c r="J120" s="6" t="s">
        <v>703</v>
      </c>
      <c r="K120" s="38">
        <v>354.46</v>
      </c>
      <c r="L120" s="38">
        <v>284</v>
      </c>
      <c r="M120" s="38">
        <v>136</v>
      </c>
      <c r="N120" s="38">
        <v>130</v>
      </c>
      <c r="O120" s="38">
        <v>130</v>
      </c>
      <c r="P120" s="38">
        <v>130</v>
      </c>
    </row>
    <row r="121" spans="1:16" s="25" customFormat="1" ht="135" x14ac:dyDescent="0.25">
      <c r="A121" s="6" t="s">
        <v>585</v>
      </c>
      <c r="B121" s="2" t="s">
        <v>461</v>
      </c>
      <c r="C121" s="2" t="s">
        <v>460</v>
      </c>
      <c r="D121" s="2" t="s">
        <v>473</v>
      </c>
      <c r="E121" s="2" t="s">
        <v>476</v>
      </c>
      <c r="F121" s="2" t="s">
        <v>209</v>
      </c>
      <c r="G121" s="2" t="s">
        <v>477</v>
      </c>
      <c r="H121" s="2" t="s">
        <v>353</v>
      </c>
      <c r="I121" s="7" t="s">
        <v>536</v>
      </c>
      <c r="J121" s="6" t="s">
        <v>412</v>
      </c>
      <c r="K121" s="38">
        <v>30.8</v>
      </c>
      <c r="L121" s="41">
        <v>0</v>
      </c>
      <c r="M121" s="39">
        <v>38</v>
      </c>
      <c r="N121" s="38">
        <v>0</v>
      </c>
      <c r="O121" s="38">
        <v>0</v>
      </c>
      <c r="P121" s="38">
        <v>0</v>
      </c>
    </row>
    <row r="122" spans="1:16" s="25" customFormat="1" ht="135" x14ac:dyDescent="0.25">
      <c r="A122" s="6" t="s">
        <v>585</v>
      </c>
      <c r="B122" s="2" t="s">
        <v>461</v>
      </c>
      <c r="C122" s="2" t="s">
        <v>460</v>
      </c>
      <c r="D122" s="2" t="s">
        <v>473</v>
      </c>
      <c r="E122" s="2" t="s">
        <v>476</v>
      </c>
      <c r="F122" s="2" t="s">
        <v>209</v>
      </c>
      <c r="G122" s="2" t="s">
        <v>477</v>
      </c>
      <c r="H122" s="2" t="s">
        <v>353</v>
      </c>
      <c r="I122" s="7" t="s">
        <v>641</v>
      </c>
      <c r="J122" s="6" t="s">
        <v>412</v>
      </c>
      <c r="K122" s="38">
        <v>0</v>
      </c>
      <c r="L122" s="41">
        <v>5</v>
      </c>
      <c r="M122" s="39">
        <v>0</v>
      </c>
      <c r="N122" s="38">
        <v>0</v>
      </c>
      <c r="O122" s="38">
        <v>0</v>
      </c>
      <c r="P122" s="38">
        <v>0</v>
      </c>
    </row>
    <row r="123" spans="1:16" s="25" customFormat="1" ht="135" x14ac:dyDescent="0.25">
      <c r="A123" s="6" t="s">
        <v>586</v>
      </c>
      <c r="B123" s="2" t="s">
        <v>462</v>
      </c>
      <c r="C123" s="2" t="s">
        <v>460</v>
      </c>
      <c r="D123" s="2" t="s">
        <v>473</v>
      </c>
      <c r="E123" s="2" t="s">
        <v>476</v>
      </c>
      <c r="F123" s="2" t="s">
        <v>209</v>
      </c>
      <c r="G123" s="2" t="s">
        <v>477</v>
      </c>
      <c r="H123" s="2" t="s">
        <v>353</v>
      </c>
      <c r="I123" s="7" t="s">
        <v>642</v>
      </c>
      <c r="J123" s="6" t="s">
        <v>412</v>
      </c>
      <c r="K123" s="38">
        <v>5.5</v>
      </c>
      <c r="L123" s="41">
        <v>11</v>
      </c>
      <c r="M123" s="39">
        <v>7</v>
      </c>
      <c r="N123" s="38">
        <v>7</v>
      </c>
      <c r="O123" s="38">
        <v>7</v>
      </c>
      <c r="P123" s="38">
        <v>7</v>
      </c>
    </row>
    <row r="124" spans="1:16" s="25" customFormat="1" ht="135" x14ac:dyDescent="0.25">
      <c r="A124" s="6" t="s">
        <v>189</v>
      </c>
      <c r="B124" s="2" t="s">
        <v>463</v>
      </c>
      <c r="C124" s="2" t="s">
        <v>460</v>
      </c>
      <c r="D124" s="2" t="s">
        <v>473</v>
      </c>
      <c r="E124" s="2" t="s">
        <v>476</v>
      </c>
      <c r="F124" s="2" t="s">
        <v>209</v>
      </c>
      <c r="G124" s="2" t="s">
        <v>477</v>
      </c>
      <c r="H124" s="2" t="s">
        <v>353</v>
      </c>
      <c r="I124" s="7" t="s">
        <v>641</v>
      </c>
      <c r="J124" s="6" t="s">
        <v>412</v>
      </c>
      <c r="K124" s="38">
        <v>485260.17</v>
      </c>
      <c r="L124" s="41">
        <v>350000</v>
      </c>
      <c r="M124" s="39">
        <v>621176</v>
      </c>
      <c r="N124" s="38">
        <v>480000</v>
      </c>
      <c r="O124" s="38">
        <v>480000</v>
      </c>
      <c r="P124" s="38">
        <v>480000</v>
      </c>
    </row>
    <row r="125" spans="1:16" s="25" customFormat="1" ht="150" x14ac:dyDescent="0.25">
      <c r="A125" s="6" t="s">
        <v>189</v>
      </c>
      <c r="B125" s="2" t="s">
        <v>463</v>
      </c>
      <c r="C125" s="2" t="s">
        <v>460</v>
      </c>
      <c r="D125" s="2" t="s">
        <v>473</v>
      </c>
      <c r="E125" s="2" t="s">
        <v>476</v>
      </c>
      <c r="F125" s="2" t="s">
        <v>209</v>
      </c>
      <c r="G125" s="2" t="s">
        <v>644</v>
      </c>
      <c r="H125" s="2" t="s">
        <v>353</v>
      </c>
      <c r="I125" s="7" t="s">
        <v>643</v>
      </c>
      <c r="J125" s="6" t="s">
        <v>604</v>
      </c>
      <c r="K125" s="38">
        <v>-147.94999999999999</v>
      </c>
      <c r="L125" s="41">
        <v>2100</v>
      </c>
      <c r="M125" s="39">
        <v>-147.94999999999999</v>
      </c>
      <c r="N125" s="38">
        <v>0</v>
      </c>
      <c r="O125" s="38">
        <v>0</v>
      </c>
      <c r="P125" s="38">
        <v>0</v>
      </c>
    </row>
    <row r="126" spans="1:16" s="25" customFormat="1" ht="180" x14ac:dyDescent="0.25">
      <c r="A126" s="6" t="s">
        <v>192</v>
      </c>
      <c r="B126" s="2" t="s">
        <v>79</v>
      </c>
      <c r="C126" s="2" t="s">
        <v>460</v>
      </c>
      <c r="D126" s="2" t="s">
        <v>473</v>
      </c>
      <c r="E126" s="2" t="s">
        <v>479</v>
      </c>
      <c r="F126" s="2" t="s">
        <v>209</v>
      </c>
      <c r="G126" s="2" t="s">
        <v>216</v>
      </c>
      <c r="H126" s="2" t="s">
        <v>353</v>
      </c>
      <c r="I126" s="7" t="s">
        <v>645</v>
      </c>
      <c r="J126" s="6" t="s">
        <v>704</v>
      </c>
      <c r="K126" s="38">
        <v>70.39</v>
      </c>
      <c r="L126" s="41">
        <v>162</v>
      </c>
      <c r="M126" s="39">
        <v>101</v>
      </c>
      <c r="N126" s="38">
        <v>160</v>
      </c>
      <c r="O126" s="38">
        <v>160</v>
      </c>
      <c r="P126" s="38">
        <v>160</v>
      </c>
    </row>
    <row r="127" spans="1:16" s="25" customFormat="1" ht="75" x14ac:dyDescent="0.25">
      <c r="A127" s="6" t="s">
        <v>189</v>
      </c>
      <c r="B127" s="2" t="s">
        <v>463</v>
      </c>
      <c r="C127" s="2" t="s">
        <v>460</v>
      </c>
      <c r="D127" s="2" t="s">
        <v>473</v>
      </c>
      <c r="E127" s="2" t="s">
        <v>481</v>
      </c>
      <c r="F127" s="2" t="s">
        <v>209</v>
      </c>
      <c r="G127" s="2" t="s">
        <v>477</v>
      </c>
      <c r="H127" s="2" t="s">
        <v>353</v>
      </c>
      <c r="I127" s="7" t="s">
        <v>646</v>
      </c>
      <c r="J127" s="6" t="s">
        <v>605</v>
      </c>
      <c r="K127" s="38">
        <v>13112.83</v>
      </c>
      <c r="L127" s="41">
        <v>10500</v>
      </c>
      <c r="M127" s="39">
        <v>16747</v>
      </c>
      <c r="N127" s="38">
        <v>12300</v>
      </c>
      <c r="O127" s="38">
        <v>12300</v>
      </c>
      <c r="P127" s="38">
        <v>12300</v>
      </c>
    </row>
    <row r="128" spans="1:16" s="25" customFormat="1" ht="135" x14ac:dyDescent="0.25">
      <c r="A128" s="6" t="s">
        <v>909</v>
      </c>
      <c r="B128" s="2" t="s">
        <v>907</v>
      </c>
      <c r="C128" s="2" t="s">
        <v>460</v>
      </c>
      <c r="D128" s="2" t="s">
        <v>473</v>
      </c>
      <c r="E128" s="2" t="s">
        <v>481</v>
      </c>
      <c r="F128" s="2" t="s">
        <v>209</v>
      </c>
      <c r="G128" s="2" t="s">
        <v>477</v>
      </c>
      <c r="H128" s="2" t="s">
        <v>353</v>
      </c>
      <c r="I128" s="5" t="s">
        <v>908</v>
      </c>
      <c r="J128" s="6" t="s">
        <v>873</v>
      </c>
      <c r="K128" s="38">
        <v>5</v>
      </c>
      <c r="L128" s="41"/>
      <c r="M128" s="39"/>
      <c r="N128" s="38"/>
      <c r="O128" s="38"/>
      <c r="P128" s="38"/>
    </row>
    <row r="129" spans="1:16" s="25" customFormat="1" ht="210" x14ac:dyDescent="0.25">
      <c r="A129" s="6" t="s">
        <v>579</v>
      </c>
      <c r="B129" s="2" t="s">
        <v>446</v>
      </c>
      <c r="C129" s="2" t="s">
        <v>460</v>
      </c>
      <c r="D129" s="2" t="s">
        <v>473</v>
      </c>
      <c r="E129" s="2" t="s">
        <v>482</v>
      </c>
      <c r="F129" s="2" t="s">
        <v>209</v>
      </c>
      <c r="G129" s="2" t="s">
        <v>480</v>
      </c>
      <c r="H129" s="2" t="s">
        <v>353</v>
      </c>
      <c r="I129" s="7" t="s">
        <v>647</v>
      </c>
      <c r="J129" s="6" t="s">
        <v>705</v>
      </c>
      <c r="K129" s="38">
        <v>105</v>
      </c>
      <c r="L129" s="41">
        <v>441</v>
      </c>
      <c r="M129" s="39">
        <v>132</v>
      </c>
      <c r="N129" s="38">
        <v>292</v>
      </c>
      <c r="O129" s="38">
        <v>292</v>
      </c>
      <c r="P129" s="38">
        <v>292</v>
      </c>
    </row>
    <row r="130" spans="1:16" s="25" customFormat="1" ht="210" x14ac:dyDescent="0.25">
      <c r="A130" s="6" t="s">
        <v>173</v>
      </c>
      <c r="B130" s="2" t="s">
        <v>53</v>
      </c>
      <c r="C130" s="2" t="s">
        <v>460</v>
      </c>
      <c r="D130" s="2" t="s">
        <v>473</v>
      </c>
      <c r="E130" s="2" t="s">
        <v>482</v>
      </c>
      <c r="F130" s="2" t="s">
        <v>209</v>
      </c>
      <c r="G130" s="2" t="s">
        <v>480</v>
      </c>
      <c r="H130" s="2" t="s">
        <v>353</v>
      </c>
      <c r="I130" s="7" t="s">
        <v>647</v>
      </c>
      <c r="J130" s="6" t="s">
        <v>705</v>
      </c>
      <c r="K130" s="38">
        <v>104.5</v>
      </c>
      <c r="L130" s="41">
        <v>84</v>
      </c>
      <c r="M130" s="39">
        <v>79</v>
      </c>
      <c r="N130" s="38">
        <v>0</v>
      </c>
      <c r="O130" s="38">
        <v>0</v>
      </c>
      <c r="P130" s="38">
        <v>0</v>
      </c>
    </row>
    <row r="131" spans="1:16" s="25" customFormat="1" ht="240" x14ac:dyDescent="0.25">
      <c r="A131" s="6" t="s">
        <v>183</v>
      </c>
      <c r="B131" s="2" t="s">
        <v>87</v>
      </c>
      <c r="C131" s="2" t="s">
        <v>460</v>
      </c>
      <c r="D131" s="2" t="s">
        <v>473</v>
      </c>
      <c r="E131" s="2" t="s">
        <v>516</v>
      </c>
      <c r="F131" s="2" t="s">
        <v>209</v>
      </c>
      <c r="G131" s="2" t="s">
        <v>216</v>
      </c>
      <c r="H131" s="2" t="s">
        <v>353</v>
      </c>
      <c r="I131" s="7" t="s">
        <v>537</v>
      </c>
      <c r="J131" s="6" t="s">
        <v>706</v>
      </c>
      <c r="K131" s="38">
        <v>0</v>
      </c>
      <c r="L131" s="41">
        <v>0</v>
      </c>
      <c r="M131" s="39">
        <v>0</v>
      </c>
      <c r="N131" s="38">
        <v>0</v>
      </c>
      <c r="O131" s="38">
        <v>0</v>
      </c>
      <c r="P131" s="38">
        <v>0</v>
      </c>
    </row>
    <row r="132" spans="1:16" s="25" customFormat="1" ht="38.25" x14ac:dyDescent="0.25">
      <c r="A132" s="6" t="s">
        <v>183</v>
      </c>
      <c r="B132" s="2" t="s">
        <v>87</v>
      </c>
      <c r="C132" s="2" t="s">
        <v>460</v>
      </c>
      <c r="D132" s="2" t="s">
        <v>473</v>
      </c>
      <c r="E132" s="2" t="s">
        <v>516</v>
      </c>
      <c r="F132" s="2" t="s">
        <v>209</v>
      </c>
      <c r="G132" s="2" t="s">
        <v>648</v>
      </c>
      <c r="H132" s="2" t="s">
        <v>353</v>
      </c>
      <c r="I132" s="7" t="s">
        <v>662</v>
      </c>
      <c r="J132" s="28" t="s">
        <v>606</v>
      </c>
      <c r="K132" s="38">
        <v>0</v>
      </c>
      <c r="L132" s="41">
        <v>63</v>
      </c>
      <c r="M132" s="39">
        <v>0</v>
      </c>
      <c r="N132" s="38">
        <v>0</v>
      </c>
      <c r="O132" s="38">
        <v>0</v>
      </c>
      <c r="P132" s="38">
        <v>0</v>
      </c>
    </row>
    <row r="133" spans="1:16" s="25" customFormat="1" ht="63.75" x14ac:dyDescent="0.25">
      <c r="A133" s="6" t="s">
        <v>183</v>
      </c>
      <c r="B133" s="2" t="s">
        <v>87</v>
      </c>
      <c r="C133" s="2" t="s">
        <v>460</v>
      </c>
      <c r="D133" s="2" t="s">
        <v>473</v>
      </c>
      <c r="E133" s="2" t="s">
        <v>516</v>
      </c>
      <c r="F133" s="2" t="s">
        <v>209</v>
      </c>
      <c r="G133" s="2" t="s">
        <v>649</v>
      </c>
      <c r="H133" s="2" t="s">
        <v>353</v>
      </c>
      <c r="I133" s="7" t="s">
        <v>663</v>
      </c>
      <c r="J133" s="28" t="s">
        <v>607</v>
      </c>
      <c r="K133" s="38">
        <v>0</v>
      </c>
      <c r="L133" s="41">
        <v>0</v>
      </c>
      <c r="M133" s="39">
        <v>0</v>
      </c>
      <c r="N133" s="38">
        <v>0</v>
      </c>
      <c r="O133" s="38">
        <v>0</v>
      </c>
      <c r="P133" s="38">
        <v>0</v>
      </c>
    </row>
    <row r="134" spans="1:16" s="25" customFormat="1" ht="30" x14ac:dyDescent="0.25">
      <c r="A134" s="6" t="s">
        <v>183</v>
      </c>
      <c r="B134" s="2" t="s">
        <v>87</v>
      </c>
      <c r="C134" s="2" t="s">
        <v>460</v>
      </c>
      <c r="D134" s="2" t="s">
        <v>473</v>
      </c>
      <c r="E134" s="2" t="s">
        <v>516</v>
      </c>
      <c r="F134" s="2" t="s">
        <v>209</v>
      </c>
      <c r="G134" s="2" t="s">
        <v>480</v>
      </c>
      <c r="H134" s="2" t="s">
        <v>353</v>
      </c>
      <c r="I134" s="7" t="s">
        <v>664</v>
      </c>
      <c r="J134" s="28" t="s">
        <v>602</v>
      </c>
      <c r="K134" s="38">
        <v>35</v>
      </c>
      <c r="L134" s="41">
        <v>62</v>
      </c>
      <c r="M134" s="39">
        <v>53</v>
      </c>
      <c r="N134" s="38">
        <v>0</v>
      </c>
      <c r="O134" s="38">
        <v>0</v>
      </c>
      <c r="P134" s="38">
        <v>0</v>
      </c>
    </row>
    <row r="135" spans="1:16" s="25" customFormat="1" ht="180" x14ac:dyDescent="0.25">
      <c r="A135" s="6" t="s">
        <v>192</v>
      </c>
      <c r="B135" s="2" t="s">
        <v>79</v>
      </c>
      <c r="C135" s="2" t="s">
        <v>460</v>
      </c>
      <c r="D135" s="2" t="s">
        <v>473</v>
      </c>
      <c r="E135" s="2" t="s">
        <v>483</v>
      </c>
      <c r="F135" s="2" t="s">
        <v>209</v>
      </c>
      <c r="G135" s="2" t="s">
        <v>910</v>
      </c>
      <c r="H135" s="2" t="s">
        <v>353</v>
      </c>
      <c r="I135" s="7" t="s">
        <v>723</v>
      </c>
      <c r="J135" s="6" t="s">
        <v>538</v>
      </c>
      <c r="K135" s="38">
        <v>191.88</v>
      </c>
      <c r="L135" s="41">
        <v>255</v>
      </c>
      <c r="M135" s="39">
        <v>230</v>
      </c>
      <c r="N135" s="38">
        <v>244</v>
      </c>
      <c r="O135" s="38">
        <v>254</v>
      </c>
      <c r="P135" s="38">
        <v>254</v>
      </c>
    </row>
    <row r="136" spans="1:16" s="25" customFormat="1" ht="180" x14ac:dyDescent="0.25">
      <c r="A136" s="6" t="s">
        <v>182</v>
      </c>
      <c r="B136" s="2" t="s">
        <v>42</v>
      </c>
      <c r="C136" s="2" t="s">
        <v>460</v>
      </c>
      <c r="D136" s="2" t="s">
        <v>473</v>
      </c>
      <c r="E136" s="2" t="s">
        <v>483</v>
      </c>
      <c r="F136" s="2" t="s">
        <v>209</v>
      </c>
      <c r="G136" s="2" t="s">
        <v>644</v>
      </c>
      <c r="H136" s="2" t="s">
        <v>353</v>
      </c>
      <c r="I136" s="7" t="s">
        <v>867</v>
      </c>
      <c r="J136" s="6" t="s">
        <v>538</v>
      </c>
      <c r="K136" s="38">
        <v>0</v>
      </c>
      <c r="L136" s="41"/>
      <c r="M136" s="39">
        <v>900</v>
      </c>
      <c r="N136" s="38">
        <v>1200</v>
      </c>
      <c r="O136" s="38">
        <v>1200</v>
      </c>
      <c r="P136" s="38">
        <v>1200</v>
      </c>
    </row>
    <row r="137" spans="1:16" s="25" customFormat="1" ht="105" x14ac:dyDescent="0.25">
      <c r="A137" s="6" t="s">
        <v>183</v>
      </c>
      <c r="B137" s="2" t="s">
        <v>87</v>
      </c>
      <c r="C137" s="2" t="s">
        <v>460</v>
      </c>
      <c r="D137" s="2" t="s">
        <v>473</v>
      </c>
      <c r="E137" s="2" t="s">
        <v>211</v>
      </c>
      <c r="F137" s="2" t="s">
        <v>215</v>
      </c>
      <c r="G137" s="2" t="s">
        <v>216</v>
      </c>
      <c r="H137" s="2" t="s">
        <v>353</v>
      </c>
      <c r="I137" s="7" t="s">
        <v>661</v>
      </c>
      <c r="J137" s="6" t="s">
        <v>517</v>
      </c>
      <c r="K137" s="38">
        <v>104.94</v>
      </c>
      <c r="L137" s="41">
        <v>351</v>
      </c>
      <c r="M137" s="39">
        <v>125</v>
      </c>
      <c r="N137" s="38">
        <v>133</v>
      </c>
      <c r="O137" s="38">
        <v>138</v>
      </c>
      <c r="P137" s="38">
        <v>138</v>
      </c>
    </row>
    <row r="138" spans="1:16" s="25" customFormat="1" ht="105" x14ac:dyDescent="0.25">
      <c r="A138" s="6" t="s">
        <v>183</v>
      </c>
      <c r="B138" s="2" t="s">
        <v>87</v>
      </c>
      <c r="C138" s="2" t="s">
        <v>460</v>
      </c>
      <c r="D138" s="2" t="s">
        <v>473</v>
      </c>
      <c r="E138" s="2" t="s">
        <v>211</v>
      </c>
      <c r="F138" s="2" t="s">
        <v>215</v>
      </c>
      <c r="G138" s="2" t="s">
        <v>920</v>
      </c>
      <c r="H138" s="2" t="s">
        <v>353</v>
      </c>
      <c r="I138" s="7" t="s">
        <v>868</v>
      </c>
      <c r="J138" s="6" t="s">
        <v>517</v>
      </c>
      <c r="K138" s="38">
        <v>74.69</v>
      </c>
      <c r="L138" s="41"/>
      <c r="M138" s="39">
        <v>91</v>
      </c>
      <c r="N138" s="38">
        <v>97</v>
      </c>
      <c r="O138" s="38">
        <v>101</v>
      </c>
      <c r="P138" s="38">
        <v>101</v>
      </c>
    </row>
    <row r="139" spans="1:16" s="25" customFormat="1" ht="105" x14ac:dyDescent="0.25">
      <c r="A139" s="6" t="s">
        <v>183</v>
      </c>
      <c r="B139" s="2" t="s">
        <v>87</v>
      </c>
      <c r="C139" s="2" t="s">
        <v>460</v>
      </c>
      <c r="D139" s="2" t="s">
        <v>473</v>
      </c>
      <c r="E139" s="2" t="s">
        <v>211</v>
      </c>
      <c r="F139" s="2" t="s">
        <v>215</v>
      </c>
      <c r="G139" s="2" t="s">
        <v>921</v>
      </c>
      <c r="H139" s="2" t="s">
        <v>353</v>
      </c>
      <c r="I139" s="7" t="s">
        <v>911</v>
      </c>
      <c r="J139" s="6" t="s">
        <v>517</v>
      </c>
      <c r="K139" s="38">
        <v>65.209999999999994</v>
      </c>
      <c r="L139" s="41"/>
      <c r="M139" s="39">
        <v>50</v>
      </c>
      <c r="N139" s="38">
        <v>53</v>
      </c>
      <c r="O139" s="38">
        <v>55</v>
      </c>
      <c r="P139" s="38">
        <v>55</v>
      </c>
    </row>
    <row r="140" spans="1:16" s="25" customFormat="1" ht="105" x14ac:dyDescent="0.25">
      <c r="A140" s="6" t="s">
        <v>183</v>
      </c>
      <c r="B140" s="2" t="s">
        <v>87</v>
      </c>
      <c r="C140" s="2" t="s">
        <v>460</v>
      </c>
      <c r="D140" s="2" t="s">
        <v>473</v>
      </c>
      <c r="E140" s="2" t="s">
        <v>211</v>
      </c>
      <c r="F140" s="2" t="s">
        <v>215</v>
      </c>
      <c r="G140" s="2" t="s">
        <v>922</v>
      </c>
      <c r="H140" s="2" t="s">
        <v>353</v>
      </c>
      <c r="I140" s="7" t="s">
        <v>912</v>
      </c>
      <c r="J140" s="6" t="s">
        <v>517</v>
      </c>
      <c r="K140" s="38">
        <v>25.5</v>
      </c>
      <c r="L140" s="41"/>
      <c r="M140" s="39">
        <v>23</v>
      </c>
      <c r="N140" s="38">
        <v>24</v>
      </c>
      <c r="O140" s="38">
        <v>25</v>
      </c>
      <c r="P140" s="38">
        <v>25</v>
      </c>
    </row>
    <row r="141" spans="1:16" s="25" customFormat="1" ht="105" x14ac:dyDescent="0.25">
      <c r="A141" s="6" t="s">
        <v>183</v>
      </c>
      <c r="B141" s="2" t="s">
        <v>87</v>
      </c>
      <c r="C141" s="2" t="s">
        <v>460</v>
      </c>
      <c r="D141" s="2" t="s">
        <v>473</v>
      </c>
      <c r="E141" s="2" t="s">
        <v>211</v>
      </c>
      <c r="F141" s="2" t="s">
        <v>215</v>
      </c>
      <c r="G141" s="2" t="s">
        <v>923</v>
      </c>
      <c r="H141" s="2" t="s">
        <v>353</v>
      </c>
      <c r="I141" s="7" t="s">
        <v>913</v>
      </c>
      <c r="J141" s="6" t="s">
        <v>517</v>
      </c>
      <c r="K141" s="38">
        <v>66.7</v>
      </c>
      <c r="L141" s="41"/>
      <c r="M141" s="39">
        <v>99</v>
      </c>
      <c r="N141" s="38">
        <v>105</v>
      </c>
      <c r="O141" s="38">
        <v>109</v>
      </c>
      <c r="P141" s="38">
        <v>109</v>
      </c>
    </row>
    <row r="142" spans="1:16" s="25" customFormat="1" ht="105" x14ac:dyDescent="0.25">
      <c r="A142" s="6" t="s">
        <v>183</v>
      </c>
      <c r="B142" s="2" t="s">
        <v>87</v>
      </c>
      <c r="C142" s="2" t="s">
        <v>460</v>
      </c>
      <c r="D142" s="2" t="s">
        <v>473</v>
      </c>
      <c r="E142" s="2" t="s">
        <v>211</v>
      </c>
      <c r="F142" s="2" t="s">
        <v>215</v>
      </c>
      <c r="G142" s="2" t="s">
        <v>924</v>
      </c>
      <c r="H142" s="2" t="s">
        <v>353</v>
      </c>
      <c r="I142" s="7" t="s">
        <v>914</v>
      </c>
      <c r="J142" s="6" t="s">
        <v>517</v>
      </c>
      <c r="K142" s="38">
        <v>1</v>
      </c>
      <c r="L142" s="41"/>
      <c r="M142" s="39">
        <v>2</v>
      </c>
      <c r="N142" s="38">
        <v>2</v>
      </c>
      <c r="O142" s="38">
        <v>2</v>
      </c>
      <c r="P142" s="38">
        <v>2</v>
      </c>
    </row>
    <row r="143" spans="1:16" s="25" customFormat="1" ht="105" x14ac:dyDescent="0.25">
      <c r="A143" s="6" t="s">
        <v>183</v>
      </c>
      <c r="B143" s="2" t="s">
        <v>87</v>
      </c>
      <c r="C143" s="2" t="s">
        <v>460</v>
      </c>
      <c r="D143" s="2" t="s">
        <v>473</v>
      </c>
      <c r="E143" s="2" t="s">
        <v>211</v>
      </c>
      <c r="F143" s="2" t="s">
        <v>215</v>
      </c>
      <c r="G143" s="2" t="s">
        <v>925</v>
      </c>
      <c r="H143" s="2" t="s">
        <v>353</v>
      </c>
      <c r="I143" s="7" t="s">
        <v>915</v>
      </c>
      <c r="J143" s="6" t="s">
        <v>517</v>
      </c>
      <c r="K143" s="38">
        <v>3.7</v>
      </c>
      <c r="L143" s="41"/>
      <c r="M143" s="39">
        <v>6</v>
      </c>
      <c r="N143" s="38">
        <v>6</v>
      </c>
      <c r="O143" s="38">
        <v>6</v>
      </c>
      <c r="P143" s="38">
        <v>6</v>
      </c>
    </row>
    <row r="144" spans="1:16" s="25" customFormat="1" ht="105" x14ac:dyDescent="0.25">
      <c r="A144" s="6" t="s">
        <v>183</v>
      </c>
      <c r="B144" s="2" t="s">
        <v>87</v>
      </c>
      <c r="C144" s="2" t="s">
        <v>460</v>
      </c>
      <c r="D144" s="2" t="s">
        <v>473</v>
      </c>
      <c r="E144" s="2" t="s">
        <v>211</v>
      </c>
      <c r="F144" s="2" t="s">
        <v>215</v>
      </c>
      <c r="G144" s="2" t="s">
        <v>926</v>
      </c>
      <c r="H144" s="2" t="s">
        <v>353</v>
      </c>
      <c r="I144" s="7" t="s">
        <v>916</v>
      </c>
      <c r="J144" s="6" t="s">
        <v>517</v>
      </c>
      <c r="K144" s="38">
        <v>7.7</v>
      </c>
      <c r="L144" s="41"/>
      <c r="M144" s="39">
        <v>10</v>
      </c>
      <c r="N144" s="38">
        <v>11</v>
      </c>
      <c r="O144" s="38">
        <v>11</v>
      </c>
      <c r="P144" s="38">
        <v>11</v>
      </c>
    </row>
    <row r="145" spans="1:16" s="25" customFormat="1" ht="105" x14ac:dyDescent="0.25">
      <c r="A145" s="6" t="s">
        <v>183</v>
      </c>
      <c r="B145" s="2" t="s">
        <v>87</v>
      </c>
      <c r="C145" s="2" t="s">
        <v>460</v>
      </c>
      <c r="D145" s="2" t="s">
        <v>473</v>
      </c>
      <c r="E145" s="2" t="s">
        <v>211</v>
      </c>
      <c r="F145" s="2" t="s">
        <v>215</v>
      </c>
      <c r="G145" s="2" t="s">
        <v>927</v>
      </c>
      <c r="H145" s="2" t="s">
        <v>353</v>
      </c>
      <c r="I145" s="7" t="s">
        <v>917</v>
      </c>
      <c r="J145" s="6" t="s">
        <v>517</v>
      </c>
      <c r="K145" s="38">
        <v>179</v>
      </c>
      <c r="L145" s="41"/>
      <c r="M145" s="39">
        <v>219</v>
      </c>
      <c r="N145" s="38">
        <v>233</v>
      </c>
      <c r="O145" s="38">
        <v>243</v>
      </c>
      <c r="P145" s="38">
        <v>243</v>
      </c>
    </row>
    <row r="146" spans="1:16" s="25" customFormat="1" ht="105" x14ac:dyDescent="0.25">
      <c r="A146" s="6" t="s">
        <v>183</v>
      </c>
      <c r="B146" s="2" t="s">
        <v>87</v>
      </c>
      <c r="C146" s="2" t="s">
        <v>460</v>
      </c>
      <c r="D146" s="2" t="s">
        <v>473</v>
      </c>
      <c r="E146" s="2" t="s">
        <v>211</v>
      </c>
      <c r="F146" s="2" t="s">
        <v>215</v>
      </c>
      <c r="G146" s="2" t="s">
        <v>928</v>
      </c>
      <c r="H146" s="2" t="s">
        <v>353</v>
      </c>
      <c r="I146" s="7" t="s">
        <v>918</v>
      </c>
      <c r="J146" s="6" t="s">
        <v>517</v>
      </c>
      <c r="K146" s="38">
        <v>299.52999999999997</v>
      </c>
      <c r="L146" s="41"/>
      <c r="M146" s="39">
        <v>392</v>
      </c>
      <c r="N146" s="38">
        <v>416</v>
      </c>
      <c r="O146" s="38">
        <v>433</v>
      </c>
      <c r="P146" s="38">
        <v>433</v>
      </c>
    </row>
    <row r="147" spans="1:16" s="25" customFormat="1" ht="105" x14ac:dyDescent="0.25">
      <c r="A147" s="6" t="s">
        <v>183</v>
      </c>
      <c r="B147" s="2" t="s">
        <v>87</v>
      </c>
      <c r="C147" s="2" t="s">
        <v>460</v>
      </c>
      <c r="D147" s="2" t="s">
        <v>473</v>
      </c>
      <c r="E147" s="2" t="s">
        <v>211</v>
      </c>
      <c r="F147" s="2" t="s">
        <v>215</v>
      </c>
      <c r="G147" s="2" t="s">
        <v>929</v>
      </c>
      <c r="H147" s="2" t="s">
        <v>353</v>
      </c>
      <c r="I147" s="7" t="s">
        <v>919</v>
      </c>
      <c r="J147" s="6" t="s">
        <v>517</v>
      </c>
      <c r="K147" s="38">
        <v>414.25</v>
      </c>
      <c r="L147" s="41"/>
      <c r="M147" s="39">
        <v>514</v>
      </c>
      <c r="N147" s="38">
        <v>546</v>
      </c>
      <c r="O147" s="38">
        <v>568</v>
      </c>
      <c r="P147" s="38">
        <v>568</v>
      </c>
    </row>
    <row r="148" spans="1:16" s="25" customFormat="1" ht="165" x14ac:dyDescent="0.25">
      <c r="A148" s="6" t="s">
        <v>183</v>
      </c>
      <c r="B148" s="2" t="s">
        <v>87</v>
      </c>
      <c r="C148" s="2" t="s">
        <v>460</v>
      </c>
      <c r="D148" s="2" t="s">
        <v>473</v>
      </c>
      <c r="E148" s="2" t="s">
        <v>211</v>
      </c>
      <c r="F148" s="2" t="s">
        <v>215</v>
      </c>
      <c r="G148" s="2" t="s">
        <v>652</v>
      </c>
      <c r="H148" s="2" t="s">
        <v>353</v>
      </c>
      <c r="I148" s="7" t="s">
        <v>650</v>
      </c>
      <c r="J148" s="6" t="s">
        <v>658</v>
      </c>
      <c r="K148" s="38">
        <v>0</v>
      </c>
      <c r="L148" s="41">
        <v>0</v>
      </c>
      <c r="M148" s="39">
        <v>0</v>
      </c>
      <c r="N148" s="38">
        <v>0</v>
      </c>
      <c r="O148" s="38">
        <v>0</v>
      </c>
      <c r="P148" s="38">
        <v>0</v>
      </c>
    </row>
    <row r="149" spans="1:16" s="25" customFormat="1" ht="120" x14ac:dyDescent="0.25">
      <c r="A149" s="6" t="s">
        <v>183</v>
      </c>
      <c r="B149" s="2" t="s">
        <v>87</v>
      </c>
      <c r="C149" s="2" t="s">
        <v>460</v>
      </c>
      <c r="D149" s="2" t="s">
        <v>473</v>
      </c>
      <c r="E149" s="2" t="s">
        <v>211</v>
      </c>
      <c r="F149" s="2" t="s">
        <v>215</v>
      </c>
      <c r="G149" s="2" t="s">
        <v>480</v>
      </c>
      <c r="H149" s="2" t="s">
        <v>353</v>
      </c>
      <c r="I149" s="7" t="s">
        <v>651</v>
      </c>
      <c r="J149" s="6" t="s">
        <v>659</v>
      </c>
      <c r="K149" s="38">
        <v>2.9</v>
      </c>
      <c r="L149" s="41">
        <v>0</v>
      </c>
      <c r="M149" s="39">
        <v>4</v>
      </c>
      <c r="N149" s="38">
        <v>4</v>
      </c>
      <c r="O149" s="38">
        <v>4</v>
      </c>
      <c r="P149" s="38">
        <v>4</v>
      </c>
    </row>
    <row r="150" spans="1:16" s="25" customFormat="1" ht="135" x14ac:dyDescent="0.25">
      <c r="A150" s="6" t="s">
        <v>182</v>
      </c>
      <c r="B150" s="2" t="s">
        <v>42</v>
      </c>
      <c r="C150" s="2" t="s">
        <v>460</v>
      </c>
      <c r="D150" s="2" t="s">
        <v>473</v>
      </c>
      <c r="E150" s="2" t="s">
        <v>230</v>
      </c>
      <c r="F150" s="2" t="s">
        <v>215</v>
      </c>
      <c r="G150" s="2" t="s">
        <v>216</v>
      </c>
      <c r="H150" s="2" t="s">
        <v>353</v>
      </c>
      <c r="I150" s="7" t="s">
        <v>472</v>
      </c>
      <c r="J150" s="6" t="s">
        <v>413</v>
      </c>
      <c r="K150" s="38">
        <v>0</v>
      </c>
      <c r="L150" s="41">
        <v>1</v>
      </c>
      <c r="M150" s="39">
        <v>0</v>
      </c>
      <c r="N150" s="38">
        <v>0</v>
      </c>
      <c r="O150" s="38">
        <v>0</v>
      </c>
      <c r="P150" s="38">
        <v>0</v>
      </c>
    </row>
    <row r="151" spans="1:16" s="25" customFormat="1" ht="135" x14ac:dyDescent="0.25">
      <c r="A151" s="6" t="s">
        <v>174</v>
      </c>
      <c r="B151" s="2" t="s">
        <v>88</v>
      </c>
      <c r="C151" s="2" t="s">
        <v>460</v>
      </c>
      <c r="D151" s="2" t="s">
        <v>473</v>
      </c>
      <c r="E151" s="2" t="s">
        <v>230</v>
      </c>
      <c r="F151" s="2" t="s">
        <v>215</v>
      </c>
      <c r="G151" s="2" t="s">
        <v>216</v>
      </c>
      <c r="H151" s="2" t="s">
        <v>353</v>
      </c>
      <c r="I151" s="7" t="s">
        <v>472</v>
      </c>
      <c r="J151" s="6" t="s">
        <v>413</v>
      </c>
      <c r="K151" s="38">
        <v>5</v>
      </c>
      <c r="L151" s="41">
        <v>68</v>
      </c>
      <c r="M151" s="39">
        <v>8</v>
      </c>
      <c r="N151" s="38">
        <v>0</v>
      </c>
      <c r="O151" s="38">
        <v>0</v>
      </c>
      <c r="P151" s="38">
        <v>0</v>
      </c>
    </row>
    <row r="152" spans="1:16" s="25" customFormat="1" ht="135" x14ac:dyDescent="0.25">
      <c r="A152" s="6" t="s">
        <v>172</v>
      </c>
      <c r="B152" s="2" t="s">
        <v>107</v>
      </c>
      <c r="C152" s="2" t="s">
        <v>460</v>
      </c>
      <c r="D152" s="2" t="s">
        <v>473</v>
      </c>
      <c r="E152" s="2" t="s">
        <v>230</v>
      </c>
      <c r="F152" s="2" t="s">
        <v>215</v>
      </c>
      <c r="G152" s="2" t="s">
        <v>216</v>
      </c>
      <c r="H152" s="2" t="s">
        <v>353</v>
      </c>
      <c r="I152" s="7" t="s">
        <v>472</v>
      </c>
      <c r="J152" s="6" t="s">
        <v>413</v>
      </c>
      <c r="K152" s="38">
        <v>0</v>
      </c>
      <c r="L152" s="41">
        <v>0</v>
      </c>
      <c r="M152" s="39">
        <v>0</v>
      </c>
      <c r="N152" s="38">
        <v>0</v>
      </c>
      <c r="O152" s="38">
        <v>0</v>
      </c>
      <c r="P152" s="38">
        <v>0</v>
      </c>
    </row>
    <row r="153" spans="1:16" s="25" customFormat="1" ht="150" x14ac:dyDescent="0.25">
      <c r="A153" s="6" t="s">
        <v>182</v>
      </c>
      <c r="B153" s="2" t="s">
        <v>42</v>
      </c>
      <c r="C153" s="2" t="s">
        <v>460</v>
      </c>
      <c r="D153" s="2" t="s">
        <v>473</v>
      </c>
      <c r="E153" s="2" t="s">
        <v>521</v>
      </c>
      <c r="F153" s="2" t="s">
        <v>215</v>
      </c>
      <c r="G153" s="2" t="s">
        <v>216</v>
      </c>
      <c r="H153" s="2" t="s">
        <v>353</v>
      </c>
      <c r="I153" s="7" t="s">
        <v>522</v>
      </c>
      <c r="J153" s="6" t="s">
        <v>518</v>
      </c>
      <c r="K153" s="38">
        <v>0.11</v>
      </c>
      <c r="L153" s="41">
        <v>9</v>
      </c>
      <c r="M153" s="39">
        <v>0.1</v>
      </c>
      <c r="N153" s="38">
        <v>0</v>
      </c>
      <c r="O153" s="38">
        <v>0</v>
      </c>
      <c r="P153" s="38">
        <v>0</v>
      </c>
    </row>
    <row r="154" spans="1:16" s="25" customFormat="1" ht="135" x14ac:dyDescent="0.25">
      <c r="A154" s="6" t="s">
        <v>182</v>
      </c>
      <c r="B154" s="2" t="s">
        <v>42</v>
      </c>
      <c r="C154" s="2" t="s">
        <v>460</v>
      </c>
      <c r="D154" s="2" t="s">
        <v>473</v>
      </c>
      <c r="E154" s="2" t="s">
        <v>523</v>
      </c>
      <c r="F154" s="2" t="s">
        <v>215</v>
      </c>
      <c r="G154" s="2" t="s">
        <v>216</v>
      </c>
      <c r="H154" s="2" t="s">
        <v>353</v>
      </c>
      <c r="I154" s="7" t="s">
        <v>653</v>
      </c>
      <c r="J154" s="6" t="s">
        <v>519</v>
      </c>
      <c r="K154" s="38">
        <v>71.91</v>
      </c>
      <c r="L154" s="41">
        <v>443</v>
      </c>
      <c r="M154" s="39">
        <v>70</v>
      </c>
      <c r="N154" s="38">
        <v>61</v>
      </c>
      <c r="O154" s="38">
        <v>84</v>
      </c>
      <c r="P154" s="38">
        <v>50</v>
      </c>
    </row>
    <row r="155" spans="1:16" s="25" customFormat="1" ht="120" x14ac:dyDescent="0.25">
      <c r="A155" s="6" t="s">
        <v>172</v>
      </c>
      <c r="B155" s="2" t="s">
        <v>107</v>
      </c>
      <c r="C155" s="2" t="s">
        <v>460</v>
      </c>
      <c r="D155" s="2" t="s">
        <v>473</v>
      </c>
      <c r="E155" s="2" t="s">
        <v>524</v>
      </c>
      <c r="F155" s="2" t="s">
        <v>215</v>
      </c>
      <c r="G155" s="2" t="s">
        <v>216</v>
      </c>
      <c r="H155" s="2" t="s">
        <v>353</v>
      </c>
      <c r="I155" s="7" t="s">
        <v>525</v>
      </c>
      <c r="J155" s="6" t="s">
        <v>520</v>
      </c>
      <c r="K155" s="38">
        <v>0</v>
      </c>
      <c r="L155" s="41">
        <v>0</v>
      </c>
      <c r="M155" s="39">
        <v>0</v>
      </c>
      <c r="N155" s="38">
        <v>0</v>
      </c>
      <c r="O155" s="38">
        <v>0</v>
      </c>
      <c r="P155" s="38">
        <v>0</v>
      </c>
    </row>
    <row r="156" spans="1:16" s="25" customFormat="1" ht="120" x14ac:dyDescent="0.25">
      <c r="A156" s="6" t="s">
        <v>660</v>
      </c>
      <c r="B156" s="2" t="s">
        <v>654</v>
      </c>
      <c r="C156" s="2" t="s">
        <v>460</v>
      </c>
      <c r="D156" s="2" t="s">
        <v>473</v>
      </c>
      <c r="E156" s="2" t="s">
        <v>527</v>
      </c>
      <c r="F156" s="2" t="s">
        <v>215</v>
      </c>
      <c r="G156" s="2" t="s">
        <v>216</v>
      </c>
      <c r="H156" s="2" t="s">
        <v>353</v>
      </c>
      <c r="I156" s="7" t="s">
        <v>591</v>
      </c>
      <c r="J156" s="6" t="s">
        <v>526</v>
      </c>
      <c r="K156" s="38">
        <v>0</v>
      </c>
      <c r="L156" s="41">
        <v>166</v>
      </c>
      <c r="M156" s="39">
        <v>0</v>
      </c>
      <c r="N156" s="38">
        <v>0</v>
      </c>
      <c r="O156" s="38">
        <v>0</v>
      </c>
      <c r="P156" s="38">
        <v>0</v>
      </c>
    </row>
    <row r="157" spans="1:16" s="25" customFormat="1" ht="120" x14ac:dyDescent="0.25">
      <c r="A157" s="6" t="s">
        <v>184</v>
      </c>
      <c r="B157" s="2" t="s">
        <v>80</v>
      </c>
      <c r="C157" s="2" t="s">
        <v>460</v>
      </c>
      <c r="D157" s="2" t="s">
        <v>473</v>
      </c>
      <c r="E157" s="2" t="s">
        <v>527</v>
      </c>
      <c r="F157" s="2" t="s">
        <v>215</v>
      </c>
      <c r="G157" s="2" t="s">
        <v>216</v>
      </c>
      <c r="H157" s="2" t="s">
        <v>353</v>
      </c>
      <c r="I157" s="7" t="s">
        <v>591</v>
      </c>
      <c r="J157" s="6" t="s">
        <v>526</v>
      </c>
      <c r="K157" s="38">
        <v>10.199999999999999</v>
      </c>
      <c r="L157" s="41">
        <v>15</v>
      </c>
      <c r="M157" s="39">
        <v>5</v>
      </c>
      <c r="N157" s="38">
        <v>0</v>
      </c>
      <c r="O157" s="38">
        <v>0</v>
      </c>
      <c r="P157" s="38">
        <v>0</v>
      </c>
    </row>
    <row r="158" spans="1:16" s="25" customFormat="1" ht="120" x14ac:dyDescent="0.25">
      <c r="A158" s="6" t="s">
        <v>187</v>
      </c>
      <c r="B158" s="2" t="s">
        <v>97</v>
      </c>
      <c r="C158" s="2" t="s">
        <v>460</v>
      </c>
      <c r="D158" s="2" t="s">
        <v>473</v>
      </c>
      <c r="E158" s="2" t="s">
        <v>656</v>
      </c>
      <c r="F158" s="2" t="s">
        <v>215</v>
      </c>
      <c r="G158" s="2" t="s">
        <v>216</v>
      </c>
      <c r="H158" s="2" t="s">
        <v>353</v>
      </c>
      <c r="I158" s="7" t="s">
        <v>655</v>
      </c>
      <c r="J158" s="6" t="s">
        <v>608</v>
      </c>
      <c r="K158" s="38">
        <v>0</v>
      </c>
      <c r="L158" s="41">
        <v>362</v>
      </c>
      <c r="M158" s="39">
        <v>300</v>
      </c>
      <c r="N158" s="38">
        <v>300</v>
      </c>
      <c r="O158" s="38">
        <v>300</v>
      </c>
      <c r="P158" s="38">
        <v>300</v>
      </c>
    </row>
    <row r="159" spans="1:16" s="25" customFormat="1" ht="240" x14ac:dyDescent="0.25">
      <c r="A159" s="6" t="s">
        <v>352</v>
      </c>
      <c r="B159" s="2" t="s">
        <v>98</v>
      </c>
      <c r="C159" s="2" t="s">
        <v>460</v>
      </c>
      <c r="D159" s="2" t="s">
        <v>473</v>
      </c>
      <c r="E159" s="2" t="s">
        <v>484</v>
      </c>
      <c r="F159" s="2" t="s">
        <v>209</v>
      </c>
      <c r="G159" s="2" t="s">
        <v>477</v>
      </c>
      <c r="H159" s="2" t="s">
        <v>353</v>
      </c>
      <c r="I159" s="7" t="s">
        <v>470</v>
      </c>
      <c r="J159" s="6" t="s">
        <v>714</v>
      </c>
      <c r="K159" s="38">
        <v>-3</v>
      </c>
      <c r="L159" s="41">
        <v>8</v>
      </c>
      <c r="M159" s="39">
        <v>-5</v>
      </c>
      <c r="N159" s="39">
        <v>0</v>
      </c>
      <c r="O159" s="39">
        <v>0</v>
      </c>
      <c r="P159" s="39">
        <v>0</v>
      </c>
    </row>
    <row r="160" spans="1:16" s="25" customFormat="1" ht="195" x14ac:dyDescent="0.25">
      <c r="A160" s="6" t="s">
        <v>583</v>
      </c>
      <c r="B160" s="2" t="s">
        <v>464</v>
      </c>
      <c r="C160" s="2" t="s">
        <v>460</v>
      </c>
      <c r="D160" s="2" t="s">
        <v>473</v>
      </c>
      <c r="E160" s="2" t="s">
        <v>484</v>
      </c>
      <c r="F160" s="2" t="s">
        <v>209</v>
      </c>
      <c r="G160" s="2" t="s">
        <v>477</v>
      </c>
      <c r="H160" s="2" t="s">
        <v>353</v>
      </c>
      <c r="I160" s="7" t="s">
        <v>470</v>
      </c>
      <c r="J160" s="6" t="s">
        <v>414</v>
      </c>
      <c r="K160" s="38">
        <v>0</v>
      </c>
      <c r="L160" s="41">
        <v>1</v>
      </c>
      <c r="M160" s="39">
        <v>0</v>
      </c>
      <c r="N160" s="39">
        <v>0</v>
      </c>
      <c r="O160" s="39">
        <v>0</v>
      </c>
      <c r="P160" s="39">
        <v>0</v>
      </c>
    </row>
    <row r="161" spans="1:16" s="25" customFormat="1" ht="195" x14ac:dyDescent="0.25">
      <c r="A161" s="6" t="s">
        <v>585</v>
      </c>
      <c r="B161" s="2" t="s">
        <v>461</v>
      </c>
      <c r="C161" s="2" t="s">
        <v>460</v>
      </c>
      <c r="D161" s="2" t="s">
        <v>473</v>
      </c>
      <c r="E161" s="2" t="s">
        <v>484</v>
      </c>
      <c r="F161" s="2" t="s">
        <v>209</v>
      </c>
      <c r="G161" s="2" t="s">
        <v>477</v>
      </c>
      <c r="H161" s="2" t="s">
        <v>353</v>
      </c>
      <c r="I161" s="7" t="s">
        <v>470</v>
      </c>
      <c r="J161" s="6" t="s">
        <v>414</v>
      </c>
      <c r="K161" s="38">
        <v>0</v>
      </c>
      <c r="L161" s="38">
        <v>0</v>
      </c>
      <c r="M161" s="38">
        <v>0</v>
      </c>
      <c r="N161" s="38">
        <v>0</v>
      </c>
      <c r="O161" s="38">
        <v>0</v>
      </c>
      <c r="P161" s="38">
        <v>0</v>
      </c>
    </row>
    <row r="162" spans="1:16" s="25" customFormat="1" ht="195" x14ac:dyDescent="0.25">
      <c r="A162" s="6" t="s">
        <v>190</v>
      </c>
      <c r="B162" s="2" t="s">
        <v>465</v>
      </c>
      <c r="C162" s="2" t="s">
        <v>460</v>
      </c>
      <c r="D162" s="2" t="s">
        <v>473</v>
      </c>
      <c r="E162" s="2" t="s">
        <v>484</v>
      </c>
      <c r="F162" s="2" t="s">
        <v>209</v>
      </c>
      <c r="G162" s="2" t="s">
        <v>477</v>
      </c>
      <c r="H162" s="2" t="s">
        <v>353</v>
      </c>
      <c r="I162" s="7" t="s">
        <v>470</v>
      </c>
      <c r="J162" s="6" t="s">
        <v>414</v>
      </c>
      <c r="K162" s="38">
        <v>0</v>
      </c>
      <c r="L162" s="41">
        <v>17</v>
      </c>
      <c r="M162" s="39">
        <v>0</v>
      </c>
      <c r="N162" s="38">
        <v>0</v>
      </c>
      <c r="O162" s="38">
        <v>0</v>
      </c>
      <c r="P162" s="38">
        <v>0</v>
      </c>
    </row>
    <row r="163" spans="1:16" s="25" customFormat="1" ht="195" x14ac:dyDescent="0.25">
      <c r="A163" s="6" t="s">
        <v>189</v>
      </c>
      <c r="B163" s="2" t="s">
        <v>463</v>
      </c>
      <c r="C163" s="2" t="s">
        <v>460</v>
      </c>
      <c r="D163" s="2" t="s">
        <v>473</v>
      </c>
      <c r="E163" s="2" t="s">
        <v>484</v>
      </c>
      <c r="F163" s="2" t="s">
        <v>209</v>
      </c>
      <c r="G163" s="2" t="s">
        <v>477</v>
      </c>
      <c r="H163" s="2" t="s">
        <v>353</v>
      </c>
      <c r="I163" s="7" t="s">
        <v>470</v>
      </c>
      <c r="J163" s="6" t="s">
        <v>414</v>
      </c>
      <c r="K163" s="38">
        <v>325.22000000000003</v>
      </c>
      <c r="L163" s="41">
        <v>650</v>
      </c>
      <c r="M163" s="39">
        <v>350</v>
      </c>
      <c r="N163" s="38">
        <v>350</v>
      </c>
      <c r="O163" s="38">
        <v>350</v>
      </c>
      <c r="P163" s="38">
        <v>350</v>
      </c>
    </row>
    <row r="164" spans="1:16" s="25" customFormat="1" ht="105" x14ac:dyDescent="0.25">
      <c r="A164" s="6" t="s">
        <v>189</v>
      </c>
      <c r="B164" s="2" t="s">
        <v>463</v>
      </c>
      <c r="C164" s="2" t="s">
        <v>460</v>
      </c>
      <c r="D164" s="2" t="s">
        <v>473</v>
      </c>
      <c r="E164" s="2" t="s">
        <v>484</v>
      </c>
      <c r="F164" s="2" t="s">
        <v>209</v>
      </c>
      <c r="G164" s="2" t="s">
        <v>478</v>
      </c>
      <c r="H164" s="2" t="s">
        <v>353</v>
      </c>
      <c r="I164" s="7" t="s">
        <v>471</v>
      </c>
      <c r="J164" s="6" t="s">
        <v>415</v>
      </c>
      <c r="K164" s="38">
        <v>5193.04</v>
      </c>
      <c r="L164" s="41">
        <v>10000</v>
      </c>
      <c r="M164" s="39">
        <v>4500</v>
      </c>
      <c r="N164" s="38">
        <v>4500</v>
      </c>
      <c r="O164" s="38">
        <v>4500</v>
      </c>
      <c r="P164" s="38">
        <v>4500</v>
      </c>
    </row>
    <row r="165" spans="1:16" s="25" customFormat="1" ht="195" x14ac:dyDescent="0.25">
      <c r="A165" s="6" t="s">
        <v>588</v>
      </c>
      <c r="B165" s="2" t="s">
        <v>539</v>
      </c>
      <c r="C165" s="2" t="s">
        <v>460</v>
      </c>
      <c r="D165" s="2" t="s">
        <v>473</v>
      </c>
      <c r="E165" s="2" t="s">
        <v>484</v>
      </c>
      <c r="F165" s="2" t="s">
        <v>209</v>
      </c>
      <c r="G165" s="2" t="s">
        <v>477</v>
      </c>
      <c r="H165" s="2" t="s">
        <v>353</v>
      </c>
      <c r="I165" s="7" t="s">
        <v>470</v>
      </c>
      <c r="J165" s="6" t="s">
        <v>414</v>
      </c>
      <c r="K165" s="38">
        <v>0</v>
      </c>
      <c r="L165" s="41">
        <v>22</v>
      </c>
      <c r="M165" s="41">
        <v>0</v>
      </c>
      <c r="N165" s="38">
        <v>0</v>
      </c>
      <c r="O165" s="38">
        <v>0</v>
      </c>
      <c r="P165" s="38">
        <v>0</v>
      </c>
    </row>
    <row r="166" spans="1:16" s="25" customFormat="1" ht="195" x14ac:dyDescent="0.25">
      <c r="A166" s="6" t="s">
        <v>590</v>
      </c>
      <c r="B166" s="2" t="s">
        <v>466</v>
      </c>
      <c r="C166" s="2" t="s">
        <v>460</v>
      </c>
      <c r="D166" s="2" t="s">
        <v>473</v>
      </c>
      <c r="E166" s="2" t="s">
        <v>484</v>
      </c>
      <c r="F166" s="2" t="s">
        <v>209</v>
      </c>
      <c r="G166" s="2" t="s">
        <v>477</v>
      </c>
      <c r="H166" s="2" t="s">
        <v>353</v>
      </c>
      <c r="I166" s="7" t="s">
        <v>470</v>
      </c>
      <c r="J166" s="6" t="s">
        <v>414</v>
      </c>
      <c r="K166" s="38">
        <v>67.2</v>
      </c>
      <c r="L166" s="41">
        <v>0</v>
      </c>
      <c r="M166" s="39">
        <v>79</v>
      </c>
      <c r="N166" s="38">
        <v>0</v>
      </c>
      <c r="O166" s="38">
        <v>0</v>
      </c>
      <c r="P166" s="38">
        <v>0</v>
      </c>
    </row>
    <row r="167" spans="1:16" s="25" customFormat="1" ht="120" x14ac:dyDescent="0.25">
      <c r="A167" s="6" t="s">
        <v>583</v>
      </c>
      <c r="B167" s="2" t="s">
        <v>464</v>
      </c>
      <c r="C167" s="2" t="s">
        <v>460</v>
      </c>
      <c r="D167" s="2" t="s">
        <v>473</v>
      </c>
      <c r="E167" s="2" t="s">
        <v>485</v>
      </c>
      <c r="F167" s="2" t="s">
        <v>209</v>
      </c>
      <c r="G167" s="2" t="s">
        <v>478</v>
      </c>
      <c r="H167" s="2" t="s">
        <v>353</v>
      </c>
      <c r="I167" s="7" t="s">
        <v>469</v>
      </c>
      <c r="J167" s="6" t="s">
        <v>416</v>
      </c>
      <c r="K167" s="38">
        <v>0</v>
      </c>
      <c r="L167" s="41">
        <v>140</v>
      </c>
      <c r="M167" s="39">
        <v>0</v>
      </c>
      <c r="N167" s="38">
        <v>0</v>
      </c>
      <c r="O167" s="38">
        <v>0</v>
      </c>
      <c r="P167" s="38">
        <v>0</v>
      </c>
    </row>
    <row r="168" spans="1:16" s="25" customFormat="1" ht="180" x14ac:dyDescent="0.25">
      <c r="A168" s="6" t="s">
        <v>584</v>
      </c>
      <c r="B168" s="2" t="s">
        <v>467</v>
      </c>
      <c r="C168" s="2" t="s">
        <v>460</v>
      </c>
      <c r="D168" s="2" t="s">
        <v>473</v>
      </c>
      <c r="E168" s="2" t="s">
        <v>485</v>
      </c>
      <c r="F168" s="2" t="s">
        <v>209</v>
      </c>
      <c r="G168" s="2" t="s">
        <v>477</v>
      </c>
      <c r="H168" s="2" t="s">
        <v>353</v>
      </c>
      <c r="I168" s="7" t="s">
        <v>468</v>
      </c>
      <c r="J168" s="6" t="s">
        <v>417</v>
      </c>
      <c r="K168" s="38">
        <v>10.26</v>
      </c>
      <c r="L168" s="41">
        <v>8</v>
      </c>
      <c r="M168" s="39">
        <v>4</v>
      </c>
      <c r="N168" s="38">
        <v>0</v>
      </c>
      <c r="O168" s="38">
        <v>0</v>
      </c>
      <c r="P168" s="38">
        <v>0</v>
      </c>
    </row>
    <row r="169" spans="1:16" s="25" customFormat="1" ht="195" x14ac:dyDescent="0.25">
      <c r="A169" s="6" t="s">
        <v>190</v>
      </c>
      <c r="B169" s="2" t="s">
        <v>465</v>
      </c>
      <c r="C169" s="2" t="s">
        <v>460</v>
      </c>
      <c r="D169" s="2" t="s">
        <v>473</v>
      </c>
      <c r="E169" s="2" t="s">
        <v>931</v>
      </c>
      <c r="F169" s="2" t="s">
        <v>209</v>
      </c>
      <c r="G169" s="2" t="s">
        <v>477</v>
      </c>
      <c r="H169" s="2" t="s">
        <v>353</v>
      </c>
      <c r="I169" s="7" t="s">
        <v>930</v>
      </c>
      <c r="J169" s="6" t="s">
        <v>869</v>
      </c>
      <c r="K169" s="38">
        <v>38386.5</v>
      </c>
      <c r="L169" s="41"/>
      <c r="M169" s="39">
        <v>44826</v>
      </c>
      <c r="N169" s="38">
        <v>88499.375</v>
      </c>
      <c r="O169" s="38">
        <v>92074.307000000001</v>
      </c>
      <c r="P169" s="38">
        <v>95760.962</v>
      </c>
    </row>
    <row r="170" spans="1:16" s="25" customFormat="1" ht="45" x14ac:dyDescent="0.25">
      <c r="A170" s="6" t="s">
        <v>173</v>
      </c>
      <c r="B170" s="2" t="s">
        <v>53</v>
      </c>
      <c r="C170" s="2" t="s">
        <v>460</v>
      </c>
      <c r="D170" s="2" t="s">
        <v>486</v>
      </c>
      <c r="E170" s="2" t="s">
        <v>227</v>
      </c>
      <c r="F170" s="2" t="s">
        <v>215</v>
      </c>
      <c r="G170" s="2" t="s">
        <v>216</v>
      </c>
      <c r="H170" s="2" t="s">
        <v>461</v>
      </c>
      <c r="I170" s="7" t="s">
        <v>99</v>
      </c>
      <c r="J170" s="6" t="s">
        <v>100</v>
      </c>
      <c r="K170" s="38">
        <v>0</v>
      </c>
      <c r="L170" s="41"/>
      <c r="M170" s="39"/>
      <c r="N170" s="38"/>
      <c r="O170" s="38"/>
      <c r="P170" s="38"/>
    </row>
    <row r="171" spans="1:16" s="25" customFormat="1" ht="45" x14ac:dyDescent="0.25">
      <c r="A171" s="6" t="s">
        <v>185</v>
      </c>
      <c r="B171" s="58">
        <v>207</v>
      </c>
      <c r="C171" s="58">
        <v>1</v>
      </c>
      <c r="D171" s="58">
        <v>17</v>
      </c>
      <c r="E171" s="3" t="s">
        <v>227</v>
      </c>
      <c r="F171" s="3" t="s">
        <v>215</v>
      </c>
      <c r="G171" s="3" t="s">
        <v>216</v>
      </c>
      <c r="H171" s="3">
        <v>180</v>
      </c>
      <c r="I171" s="7" t="s">
        <v>99</v>
      </c>
      <c r="J171" s="6" t="s">
        <v>100</v>
      </c>
      <c r="K171" s="38">
        <v>0</v>
      </c>
      <c r="L171" s="38"/>
      <c r="M171" s="38"/>
      <c r="N171" s="38"/>
      <c r="O171" s="38"/>
      <c r="P171" s="38"/>
    </row>
    <row r="172" spans="1:16" s="25" customFormat="1" ht="45" x14ac:dyDescent="0.25">
      <c r="A172" s="6" t="s">
        <v>183</v>
      </c>
      <c r="B172" s="58">
        <v>300</v>
      </c>
      <c r="C172" s="58">
        <v>1</v>
      </c>
      <c r="D172" s="58">
        <v>17</v>
      </c>
      <c r="E172" s="3" t="s">
        <v>227</v>
      </c>
      <c r="F172" s="3" t="s">
        <v>215</v>
      </c>
      <c r="G172" s="3" t="s">
        <v>216</v>
      </c>
      <c r="H172" s="3">
        <v>180</v>
      </c>
      <c r="I172" s="7" t="s">
        <v>99</v>
      </c>
      <c r="J172" s="6" t="s">
        <v>100</v>
      </c>
      <c r="K172" s="38">
        <v>1712.17</v>
      </c>
      <c r="L172" s="38">
        <v>0</v>
      </c>
      <c r="M172" s="38">
        <v>0</v>
      </c>
      <c r="N172" s="38"/>
      <c r="O172" s="38"/>
      <c r="P172" s="38"/>
    </row>
    <row r="173" spans="1:16" s="25" customFormat="1" ht="45" x14ac:dyDescent="0.25">
      <c r="A173" s="6" t="s">
        <v>172</v>
      </c>
      <c r="B173" s="58">
        <v>315</v>
      </c>
      <c r="C173" s="58">
        <v>1</v>
      </c>
      <c r="D173" s="58">
        <v>17</v>
      </c>
      <c r="E173" s="3" t="s">
        <v>227</v>
      </c>
      <c r="F173" s="3" t="s">
        <v>215</v>
      </c>
      <c r="G173" s="3" t="s">
        <v>216</v>
      </c>
      <c r="H173" s="3">
        <v>180</v>
      </c>
      <c r="I173" s="7" t="s">
        <v>99</v>
      </c>
      <c r="J173" s="6" t="s">
        <v>100</v>
      </c>
      <c r="K173" s="38">
        <v>7.64</v>
      </c>
      <c r="L173" s="38"/>
      <c r="M173" s="38"/>
      <c r="N173" s="38"/>
      <c r="O173" s="38"/>
      <c r="P173" s="38"/>
    </row>
    <row r="174" spans="1:16" s="25" customFormat="1" ht="45" x14ac:dyDescent="0.25">
      <c r="A174" s="6" t="s">
        <v>589</v>
      </c>
      <c r="B174" s="58">
        <v>324</v>
      </c>
      <c r="C174" s="58">
        <v>1</v>
      </c>
      <c r="D174" s="58">
        <v>17</v>
      </c>
      <c r="E174" s="3" t="s">
        <v>227</v>
      </c>
      <c r="F174" s="3" t="s">
        <v>215</v>
      </c>
      <c r="G174" s="3" t="s">
        <v>216</v>
      </c>
      <c r="H174" s="3">
        <v>180</v>
      </c>
      <c r="I174" s="7" t="s">
        <v>99</v>
      </c>
      <c r="J174" s="6" t="s">
        <v>100</v>
      </c>
      <c r="K174" s="38">
        <v>64.02</v>
      </c>
      <c r="L174" s="38"/>
      <c r="M174" s="38"/>
      <c r="N174" s="38"/>
      <c r="O174" s="38"/>
      <c r="P174" s="38"/>
    </row>
    <row r="175" spans="1:16" s="25" customFormat="1" ht="45" x14ac:dyDescent="0.25">
      <c r="A175" s="6" t="s">
        <v>187</v>
      </c>
      <c r="B175" s="58">
        <v>232</v>
      </c>
      <c r="C175" s="58">
        <v>1</v>
      </c>
      <c r="D175" s="58">
        <v>17</v>
      </c>
      <c r="E175" s="3" t="s">
        <v>261</v>
      </c>
      <c r="F175" s="3" t="s">
        <v>215</v>
      </c>
      <c r="G175" s="3" t="s">
        <v>216</v>
      </c>
      <c r="H175" s="3">
        <v>180</v>
      </c>
      <c r="I175" s="7" t="s">
        <v>158</v>
      </c>
      <c r="J175" s="6" t="s">
        <v>157</v>
      </c>
      <c r="K175" s="38">
        <v>4091.16</v>
      </c>
      <c r="L175" s="38"/>
      <c r="M175" s="38">
        <v>4091</v>
      </c>
      <c r="N175" s="38">
        <v>7112</v>
      </c>
      <c r="O175" s="38">
        <v>7112</v>
      </c>
      <c r="P175" s="38">
        <v>7112</v>
      </c>
    </row>
    <row r="176" spans="1:16" s="34" customFormat="1" ht="18.75" x14ac:dyDescent="0.3">
      <c r="A176" s="69" t="s">
        <v>301</v>
      </c>
      <c r="B176" s="70"/>
      <c r="C176" s="70"/>
      <c r="D176" s="70"/>
      <c r="E176" s="70"/>
      <c r="F176" s="70"/>
      <c r="G176" s="70"/>
      <c r="H176" s="70"/>
      <c r="I176" s="70"/>
      <c r="J176" s="71"/>
      <c r="K176" s="37">
        <f>K178+K184+K276+K294+K319+K322+K325+K336+K177</f>
        <v>94688035.930000007</v>
      </c>
      <c r="L176" s="37">
        <f>L178+L184+L276+L294+L319+L322+L325+L336+L177</f>
        <v>106278950.14</v>
      </c>
      <c r="M176" s="37">
        <f>M178+M184+M276+M294+M319+M322+M325+M336+M177</f>
        <v>119073942.53</v>
      </c>
      <c r="N176" s="37">
        <f>N178+N184+N276+N294+N319+N322+N325+N336</f>
        <v>80564210.23292999</v>
      </c>
      <c r="O176" s="37">
        <f>O178+O184+O276+O294+O319+O322+O325+O336</f>
        <v>55874659.232930005</v>
      </c>
      <c r="P176" s="37">
        <f>P178+P184+P276+P294+P319+P322+P325+P336</f>
        <v>55382075.232929997</v>
      </c>
    </row>
    <row r="177" spans="1:19" s="27" customFormat="1" ht="180" x14ac:dyDescent="0.2">
      <c r="A177" s="6" t="s">
        <v>183</v>
      </c>
      <c r="B177" s="58" t="s">
        <v>87</v>
      </c>
      <c r="C177" s="58">
        <v>2</v>
      </c>
      <c r="D177" s="3" t="s">
        <v>215</v>
      </c>
      <c r="E177" s="2" t="s">
        <v>724</v>
      </c>
      <c r="F177" s="3" t="s">
        <v>215</v>
      </c>
      <c r="G177" s="3" t="s">
        <v>216</v>
      </c>
      <c r="H177" s="3">
        <v>150</v>
      </c>
      <c r="I177" s="7" t="s">
        <v>715</v>
      </c>
      <c r="J177" s="6" t="s">
        <v>716</v>
      </c>
      <c r="K177" s="39">
        <v>0</v>
      </c>
      <c r="L177" s="39">
        <v>0</v>
      </c>
      <c r="M177" s="40">
        <v>0</v>
      </c>
      <c r="N177" s="40"/>
      <c r="O177" s="40"/>
      <c r="P177" s="40"/>
    </row>
    <row r="178" spans="1:19" s="33" customFormat="1" ht="15.75" x14ac:dyDescent="0.25">
      <c r="A178" s="66" t="s">
        <v>302</v>
      </c>
      <c r="B178" s="67"/>
      <c r="C178" s="67"/>
      <c r="D178" s="67"/>
      <c r="E178" s="67"/>
      <c r="F178" s="67"/>
      <c r="G178" s="67"/>
      <c r="H178" s="67"/>
      <c r="I178" s="67"/>
      <c r="J178" s="68"/>
      <c r="K178" s="50">
        <f>SUM(K179:K183)</f>
        <v>43915610.400000006</v>
      </c>
      <c r="L178" s="50">
        <f>SUM(L179:L183)</f>
        <v>53614519.299999997</v>
      </c>
      <c r="M178" s="50">
        <f>SUM(M179:M183)</f>
        <v>58303186.799999997</v>
      </c>
      <c r="N178" s="50">
        <f>SUBTOTAL(9,N179:N182)</f>
        <v>52316775.299999997</v>
      </c>
      <c r="O178" s="50">
        <f>SUBTOTAL(9,O179:O182)</f>
        <v>41858335.5</v>
      </c>
      <c r="P178" s="50">
        <f>SUBTOTAL(9,P179:P182)</f>
        <v>41858335.5</v>
      </c>
    </row>
    <row r="179" spans="1:19" s="25" customFormat="1" ht="60" x14ac:dyDescent="0.25">
      <c r="A179" s="6" t="s">
        <v>183</v>
      </c>
      <c r="B179" s="58" t="s">
        <v>87</v>
      </c>
      <c r="C179" s="58">
        <v>2</v>
      </c>
      <c r="D179" s="3" t="s">
        <v>215</v>
      </c>
      <c r="E179" s="3" t="s">
        <v>262</v>
      </c>
      <c r="F179" s="3" t="s">
        <v>215</v>
      </c>
      <c r="G179" s="3" t="s">
        <v>216</v>
      </c>
      <c r="H179" s="3">
        <v>150</v>
      </c>
      <c r="I179" s="7" t="s">
        <v>101</v>
      </c>
      <c r="J179" s="6" t="s">
        <v>102</v>
      </c>
      <c r="K179" s="39">
        <v>33300478.600000001</v>
      </c>
      <c r="L179" s="41">
        <v>43094737.299999997</v>
      </c>
      <c r="M179" s="41">
        <v>43094737.299999997</v>
      </c>
      <c r="N179" s="38">
        <v>43094737.299999997</v>
      </c>
      <c r="O179" s="38">
        <v>34691263.5</v>
      </c>
      <c r="P179" s="38">
        <v>34691263.5</v>
      </c>
      <c r="Q179" s="25">
        <v>43094737.299999997</v>
      </c>
      <c r="R179" s="25">
        <v>35656214.600000001</v>
      </c>
      <c r="S179" s="25">
        <v>34691263.5</v>
      </c>
    </row>
    <row r="180" spans="1:19" s="25" customFormat="1" ht="60" x14ac:dyDescent="0.25">
      <c r="A180" s="6" t="s">
        <v>183</v>
      </c>
      <c r="B180" s="58" t="s">
        <v>87</v>
      </c>
      <c r="C180" s="58">
        <v>2</v>
      </c>
      <c r="D180" s="3" t="s">
        <v>215</v>
      </c>
      <c r="E180" s="3" t="s">
        <v>487</v>
      </c>
      <c r="F180" s="3" t="s">
        <v>215</v>
      </c>
      <c r="G180" s="3" t="s">
        <v>216</v>
      </c>
      <c r="H180" s="3">
        <v>150</v>
      </c>
      <c r="I180" s="7" t="s">
        <v>440</v>
      </c>
      <c r="J180" s="6" t="s">
        <v>441</v>
      </c>
      <c r="K180" s="39">
        <v>2447300</v>
      </c>
      <c r="L180" s="41">
        <v>8464816</v>
      </c>
      <c r="M180" s="41">
        <v>8464816</v>
      </c>
      <c r="N180" s="38">
        <v>0</v>
      </c>
      <c r="O180" s="38">
        <v>0</v>
      </c>
      <c r="P180" s="38">
        <v>0</v>
      </c>
    </row>
    <row r="181" spans="1:19" s="25" customFormat="1" ht="60" x14ac:dyDescent="0.25">
      <c r="A181" s="6" t="s">
        <v>183</v>
      </c>
      <c r="B181" s="58" t="s">
        <v>87</v>
      </c>
      <c r="C181" s="58">
        <v>2</v>
      </c>
      <c r="D181" s="3" t="s">
        <v>215</v>
      </c>
      <c r="E181" s="3" t="s">
        <v>263</v>
      </c>
      <c r="F181" s="3" t="s">
        <v>215</v>
      </c>
      <c r="G181" s="3" t="s">
        <v>216</v>
      </c>
      <c r="H181" s="3">
        <v>150</v>
      </c>
      <c r="I181" s="7" t="s">
        <v>103</v>
      </c>
      <c r="J181" s="6" t="s">
        <v>104</v>
      </c>
      <c r="K181" s="39">
        <v>6348611.7000000002</v>
      </c>
      <c r="L181" s="41">
        <v>0</v>
      </c>
      <c r="M181" s="41">
        <v>4457375.4000000004</v>
      </c>
      <c r="N181" s="41">
        <v>7167072</v>
      </c>
      <c r="O181" s="38">
        <v>7167072</v>
      </c>
      <c r="P181" s="38">
        <v>7167072</v>
      </c>
    </row>
    <row r="182" spans="1:19" s="25" customFormat="1" ht="90" x14ac:dyDescent="0.25">
      <c r="A182" s="6" t="s">
        <v>183</v>
      </c>
      <c r="B182" s="58" t="s">
        <v>87</v>
      </c>
      <c r="C182" s="58">
        <v>2</v>
      </c>
      <c r="D182" s="3" t="s">
        <v>215</v>
      </c>
      <c r="E182" s="3" t="s">
        <v>264</v>
      </c>
      <c r="F182" s="3" t="s">
        <v>215</v>
      </c>
      <c r="G182" s="3" t="s">
        <v>216</v>
      </c>
      <c r="H182" s="3">
        <v>150</v>
      </c>
      <c r="I182" s="7" t="s">
        <v>105</v>
      </c>
      <c r="J182" s="6" t="s">
        <v>106</v>
      </c>
      <c r="K182" s="39">
        <v>1587928</v>
      </c>
      <c r="L182" s="41">
        <v>2054966</v>
      </c>
      <c r="M182" s="41">
        <v>2054966</v>
      </c>
      <c r="N182" s="38">
        <v>2054966</v>
      </c>
      <c r="O182" s="38">
        <v>0</v>
      </c>
      <c r="P182" s="38">
        <v>0</v>
      </c>
    </row>
    <row r="183" spans="1:19" s="25" customFormat="1" ht="90" x14ac:dyDescent="0.25">
      <c r="A183" s="6" t="s">
        <v>183</v>
      </c>
      <c r="B183" s="58" t="s">
        <v>87</v>
      </c>
      <c r="C183" s="58">
        <v>2</v>
      </c>
      <c r="D183" s="3" t="s">
        <v>215</v>
      </c>
      <c r="E183" s="3" t="s">
        <v>540</v>
      </c>
      <c r="F183" s="3" t="s">
        <v>215</v>
      </c>
      <c r="G183" s="3" t="s">
        <v>216</v>
      </c>
      <c r="H183" s="3">
        <v>150</v>
      </c>
      <c r="I183" s="7" t="s">
        <v>541</v>
      </c>
      <c r="J183" s="6" t="s">
        <v>542</v>
      </c>
      <c r="K183" s="39">
        <v>231292.1</v>
      </c>
      <c r="L183" s="41">
        <v>0</v>
      </c>
      <c r="M183" s="41">
        <v>231292.1</v>
      </c>
      <c r="N183" s="38">
        <v>0</v>
      </c>
      <c r="O183" s="38">
        <v>0</v>
      </c>
      <c r="P183" s="38">
        <v>0</v>
      </c>
    </row>
    <row r="184" spans="1:19" s="35" customFormat="1" ht="15.75" x14ac:dyDescent="0.25">
      <c r="A184" s="66" t="s">
        <v>303</v>
      </c>
      <c r="B184" s="67"/>
      <c r="C184" s="67"/>
      <c r="D184" s="67"/>
      <c r="E184" s="67"/>
      <c r="F184" s="67"/>
      <c r="G184" s="67"/>
      <c r="H184" s="67"/>
      <c r="I184" s="67"/>
      <c r="J184" s="68"/>
      <c r="K184" s="50">
        <f t="shared" ref="K184:P184" si="3">SUM(K185:K275)</f>
        <v>38467297.99000001</v>
      </c>
      <c r="L184" s="50">
        <f t="shared" si="3"/>
        <v>42281899.600000009</v>
      </c>
      <c r="M184" s="50">
        <f t="shared" si="3"/>
        <v>45610023.979999997</v>
      </c>
      <c r="N184" s="50">
        <f t="shared" si="3"/>
        <v>20152371.532930002</v>
      </c>
      <c r="O184" s="50">
        <f t="shared" si="3"/>
        <v>6099539.9329300001</v>
      </c>
      <c r="P184" s="50">
        <f t="shared" si="3"/>
        <v>5431330.8329299996</v>
      </c>
      <c r="Q184" s="50">
        <v>42281899.601209998</v>
      </c>
      <c r="R184" s="50">
        <v>29313398.000000007</v>
      </c>
      <c r="S184" s="50">
        <v>13270893.000000006</v>
      </c>
    </row>
    <row r="185" spans="1:19" s="35" customFormat="1" ht="63" x14ac:dyDescent="0.25">
      <c r="A185" s="6" t="s">
        <v>185</v>
      </c>
      <c r="B185" s="2" t="s">
        <v>86</v>
      </c>
      <c r="C185" s="58">
        <v>2</v>
      </c>
      <c r="D185" s="3" t="s">
        <v>215</v>
      </c>
      <c r="E185" s="3">
        <v>25511</v>
      </c>
      <c r="F185" s="3" t="s">
        <v>215</v>
      </c>
      <c r="G185" s="3" t="s">
        <v>216</v>
      </c>
      <c r="H185" s="3">
        <v>150</v>
      </c>
      <c r="I185" s="4" t="s">
        <v>668</v>
      </c>
      <c r="J185" s="9" t="s">
        <v>612</v>
      </c>
      <c r="K185" s="50">
        <v>23115.22</v>
      </c>
      <c r="L185" s="50">
        <v>40026.199999999997</v>
      </c>
      <c r="M185" s="62">
        <v>34122.699999999997</v>
      </c>
      <c r="N185" s="39">
        <v>43255.9</v>
      </c>
      <c r="O185" s="39">
        <v>35565.9</v>
      </c>
      <c r="P185" s="39">
        <v>40372.199999999997</v>
      </c>
      <c r="Q185" s="53">
        <f>N184-Q184</f>
        <v>-22129528.068279997</v>
      </c>
      <c r="R185" s="53">
        <f>O184-R184</f>
        <v>-23213858.067070007</v>
      </c>
      <c r="S185" s="53">
        <f>P184-S184</f>
        <v>-7839562.167070006</v>
      </c>
    </row>
    <row r="186" spans="1:19" s="26" customFormat="1" ht="110.25" x14ac:dyDescent="0.25">
      <c r="A186" s="6" t="s">
        <v>174</v>
      </c>
      <c r="B186" s="2">
        <v>312</v>
      </c>
      <c r="C186" s="58">
        <v>2</v>
      </c>
      <c r="D186" s="3" t="s">
        <v>215</v>
      </c>
      <c r="E186" s="3">
        <v>25021</v>
      </c>
      <c r="F186" s="3" t="s">
        <v>215</v>
      </c>
      <c r="G186" s="3" t="s">
        <v>216</v>
      </c>
      <c r="H186" s="3">
        <v>150</v>
      </c>
      <c r="I186" s="4" t="s">
        <v>109</v>
      </c>
      <c r="J186" s="9" t="s">
        <v>772</v>
      </c>
      <c r="K186" s="39">
        <v>771221.49</v>
      </c>
      <c r="L186" s="39">
        <v>1049560.8</v>
      </c>
      <c r="M186" s="39">
        <v>1049560.8</v>
      </c>
      <c r="N186" s="39">
        <v>0</v>
      </c>
      <c r="O186" s="39">
        <v>0</v>
      </c>
      <c r="P186" s="39">
        <v>0</v>
      </c>
    </row>
    <row r="187" spans="1:19" s="26" customFormat="1" ht="78.75" x14ac:dyDescent="0.25">
      <c r="A187" s="6" t="s">
        <v>580</v>
      </c>
      <c r="B187" s="2" t="s">
        <v>394</v>
      </c>
      <c r="C187" s="58">
        <v>2</v>
      </c>
      <c r="D187" s="3" t="s">
        <v>215</v>
      </c>
      <c r="E187" s="3">
        <v>25028</v>
      </c>
      <c r="F187" s="3" t="s">
        <v>215</v>
      </c>
      <c r="G187" s="3" t="s">
        <v>216</v>
      </c>
      <c r="H187" s="3">
        <v>150</v>
      </c>
      <c r="I187" s="58" t="s">
        <v>597</v>
      </c>
      <c r="J187" s="9" t="s">
        <v>596</v>
      </c>
      <c r="K187" s="39">
        <v>0</v>
      </c>
      <c r="L187" s="39">
        <v>4140.2</v>
      </c>
      <c r="M187" s="39">
        <v>4140.2</v>
      </c>
      <c r="N187" s="39">
        <v>4101.2</v>
      </c>
      <c r="O187" s="39">
        <v>0</v>
      </c>
      <c r="P187" s="39">
        <v>0</v>
      </c>
    </row>
    <row r="188" spans="1:19" s="26" customFormat="1" ht="110.25" x14ac:dyDescent="0.25">
      <c r="A188" s="6" t="s">
        <v>182</v>
      </c>
      <c r="B188" s="2" t="s">
        <v>42</v>
      </c>
      <c r="C188" s="58">
        <v>2</v>
      </c>
      <c r="D188" s="3" t="s">
        <v>215</v>
      </c>
      <c r="E188" s="3">
        <v>25065</v>
      </c>
      <c r="F188" s="3" t="s">
        <v>215</v>
      </c>
      <c r="G188" s="3" t="s">
        <v>216</v>
      </c>
      <c r="H188" s="3">
        <v>150</v>
      </c>
      <c r="I188" s="58" t="s">
        <v>113</v>
      </c>
      <c r="J188" s="9" t="s">
        <v>354</v>
      </c>
      <c r="K188" s="39">
        <v>154940.9</v>
      </c>
      <c r="L188" s="39">
        <v>154940.9</v>
      </c>
      <c r="M188" s="39">
        <v>154940.9</v>
      </c>
      <c r="N188" s="39">
        <v>13195.5</v>
      </c>
      <c r="O188" s="39">
        <v>65840.2</v>
      </c>
      <c r="P188" s="39">
        <v>202500.3</v>
      </c>
    </row>
    <row r="189" spans="1:19" s="26" customFormat="1" ht="110.25" x14ac:dyDescent="0.25">
      <c r="A189" s="6" t="s">
        <v>172</v>
      </c>
      <c r="B189" s="2">
        <v>315</v>
      </c>
      <c r="C189" s="58">
        <v>2</v>
      </c>
      <c r="D189" s="3" t="s">
        <v>215</v>
      </c>
      <c r="E189" s="3">
        <v>25081</v>
      </c>
      <c r="F189" s="3" t="s">
        <v>215</v>
      </c>
      <c r="G189" s="3" t="s">
        <v>216</v>
      </c>
      <c r="H189" s="3">
        <v>150</v>
      </c>
      <c r="I189" s="58" t="s">
        <v>152</v>
      </c>
      <c r="J189" s="9" t="s">
        <v>318</v>
      </c>
      <c r="K189" s="39">
        <v>14836</v>
      </c>
      <c r="L189" s="39">
        <v>14836</v>
      </c>
      <c r="M189" s="39">
        <v>14836</v>
      </c>
      <c r="N189" s="39">
        <v>16148.6</v>
      </c>
      <c r="O189" s="39">
        <v>0</v>
      </c>
      <c r="P189" s="39">
        <v>0</v>
      </c>
    </row>
    <row r="190" spans="1:19" s="26" customFormat="1" ht="141.75" x14ac:dyDescent="0.25">
      <c r="A190" s="6" t="s">
        <v>174</v>
      </c>
      <c r="B190" s="2" t="s">
        <v>88</v>
      </c>
      <c r="C190" s="58">
        <v>2</v>
      </c>
      <c r="D190" s="3" t="s">
        <v>215</v>
      </c>
      <c r="E190" s="3">
        <v>25082</v>
      </c>
      <c r="F190" s="3" t="s">
        <v>215</v>
      </c>
      <c r="G190" s="3" t="s">
        <v>216</v>
      </c>
      <c r="H190" s="3">
        <v>150</v>
      </c>
      <c r="I190" s="58" t="s">
        <v>111</v>
      </c>
      <c r="J190" s="9" t="s">
        <v>112</v>
      </c>
      <c r="K190" s="39">
        <v>72399.31</v>
      </c>
      <c r="L190" s="39">
        <v>72446.5</v>
      </c>
      <c r="M190" s="39">
        <v>72446.5</v>
      </c>
      <c r="N190" s="39">
        <v>0</v>
      </c>
      <c r="O190" s="39">
        <v>0</v>
      </c>
      <c r="P190" s="39">
        <v>0</v>
      </c>
    </row>
    <row r="191" spans="1:19" s="26" customFormat="1" ht="173.25" x14ac:dyDescent="0.25">
      <c r="A191" s="6" t="s">
        <v>186</v>
      </c>
      <c r="B191" s="2">
        <v>200</v>
      </c>
      <c r="C191" s="58">
        <v>2</v>
      </c>
      <c r="D191" s="3" t="s">
        <v>215</v>
      </c>
      <c r="E191" s="3">
        <v>25086</v>
      </c>
      <c r="F191" s="3" t="s">
        <v>215</v>
      </c>
      <c r="G191" s="3" t="s">
        <v>216</v>
      </c>
      <c r="H191" s="3">
        <v>150</v>
      </c>
      <c r="I191" s="58" t="s">
        <v>804</v>
      </c>
      <c r="J191" s="9" t="s">
        <v>153</v>
      </c>
      <c r="K191" s="39">
        <v>4.04</v>
      </c>
      <c r="L191" s="39">
        <v>57</v>
      </c>
      <c r="M191" s="39">
        <v>57</v>
      </c>
      <c r="N191" s="39">
        <v>57</v>
      </c>
      <c r="O191" s="39">
        <v>0</v>
      </c>
      <c r="P191" s="39">
        <v>0</v>
      </c>
    </row>
    <row r="192" spans="1:19" s="26" customFormat="1" ht="141.75" x14ac:dyDescent="0.25">
      <c r="A192" s="6" t="s">
        <v>181</v>
      </c>
      <c r="B192" s="2" t="s">
        <v>110</v>
      </c>
      <c r="C192" s="58">
        <v>2</v>
      </c>
      <c r="D192" s="3" t="s">
        <v>215</v>
      </c>
      <c r="E192" s="3">
        <v>25098</v>
      </c>
      <c r="F192" s="3" t="s">
        <v>215</v>
      </c>
      <c r="G192" s="3" t="s">
        <v>216</v>
      </c>
      <c r="H192" s="3">
        <v>150</v>
      </c>
      <c r="I192" s="58" t="s">
        <v>670</v>
      </c>
      <c r="J192" s="9" t="s">
        <v>614</v>
      </c>
      <c r="K192" s="39">
        <v>39646.300000000003</v>
      </c>
      <c r="L192" s="39">
        <v>39646.300000000003</v>
      </c>
      <c r="M192" s="39">
        <v>39646.300000000003</v>
      </c>
      <c r="N192" s="39">
        <v>40792.1</v>
      </c>
      <c r="O192" s="39">
        <v>0</v>
      </c>
      <c r="P192" s="39">
        <v>0</v>
      </c>
    </row>
    <row r="193" spans="1:16" s="26" customFormat="1" ht="204.75" x14ac:dyDescent="0.25">
      <c r="A193" s="6" t="s">
        <v>174</v>
      </c>
      <c r="B193" s="2" t="s">
        <v>88</v>
      </c>
      <c r="C193" s="58">
        <v>2</v>
      </c>
      <c r="D193" s="3" t="s">
        <v>215</v>
      </c>
      <c r="E193" s="3">
        <v>25113</v>
      </c>
      <c r="F193" s="3" t="s">
        <v>215</v>
      </c>
      <c r="G193" s="3" t="s">
        <v>216</v>
      </c>
      <c r="H193" s="3">
        <v>150</v>
      </c>
      <c r="I193" s="4" t="s">
        <v>364</v>
      </c>
      <c r="J193" s="9" t="s">
        <v>319</v>
      </c>
      <c r="K193" s="39">
        <v>725258.4</v>
      </c>
      <c r="L193" s="39">
        <v>964437.5</v>
      </c>
      <c r="M193" s="39">
        <v>964437.5</v>
      </c>
      <c r="N193" s="39">
        <v>0</v>
      </c>
      <c r="O193" s="39">
        <v>0</v>
      </c>
      <c r="P193" s="39">
        <v>0</v>
      </c>
    </row>
    <row r="194" spans="1:16" s="26" customFormat="1" ht="141.75" x14ac:dyDescent="0.25">
      <c r="A194" s="6" t="s">
        <v>184</v>
      </c>
      <c r="B194" s="2" t="s">
        <v>80</v>
      </c>
      <c r="C194" s="58">
        <v>2</v>
      </c>
      <c r="D194" s="3" t="s">
        <v>215</v>
      </c>
      <c r="E194" s="3">
        <v>25114</v>
      </c>
      <c r="F194" s="3" t="s">
        <v>215</v>
      </c>
      <c r="G194" s="3" t="s">
        <v>216</v>
      </c>
      <c r="H194" s="3">
        <v>150</v>
      </c>
      <c r="I194" s="4" t="s">
        <v>365</v>
      </c>
      <c r="J194" s="9" t="s">
        <v>320</v>
      </c>
      <c r="K194" s="39">
        <v>14009.45</v>
      </c>
      <c r="L194" s="39">
        <v>70394.100000000006</v>
      </c>
      <c r="M194" s="39">
        <v>70394.100000000006</v>
      </c>
      <c r="N194" s="39">
        <v>69145.7</v>
      </c>
      <c r="O194" s="39">
        <v>0</v>
      </c>
      <c r="P194" s="39">
        <v>0</v>
      </c>
    </row>
    <row r="195" spans="1:16" s="26" customFormat="1" ht="173.25" x14ac:dyDescent="0.25">
      <c r="A195" s="6" t="s">
        <v>184</v>
      </c>
      <c r="B195" s="2" t="s">
        <v>80</v>
      </c>
      <c r="C195" s="58">
        <v>2</v>
      </c>
      <c r="D195" s="3" t="s">
        <v>215</v>
      </c>
      <c r="E195" s="3">
        <v>25138</v>
      </c>
      <c r="F195" s="3" t="s">
        <v>215</v>
      </c>
      <c r="G195" s="3" t="s">
        <v>216</v>
      </c>
      <c r="H195" s="3">
        <v>150</v>
      </c>
      <c r="I195" s="4" t="s">
        <v>805</v>
      </c>
      <c r="J195" s="9" t="s">
        <v>773</v>
      </c>
      <c r="K195" s="39">
        <v>28025</v>
      </c>
      <c r="L195" s="39">
        <v>76000</v>
      </c>
      <c r="M195" s="39">
        <v>76000</v>
      </c>
      <c r="N195" s="39">
        <v>76000</v>
      </c>
      <c r="O195" s="39">
        <v>76000</v>
      </c>
      <c r="P195" s="39">
        <v>52250</v>
      </c>
    </row>
    <row r="196" spans="1:16" s="27" customFormat="1" ht="63" x14ac:dyDescent="0.2">
      <c r="A196" s="6" t="s">
        <v>186</v>
      </c>
      <c r="B196" s="2" t="s">
        <v>85</v>
      </c>
      <c r="C196" s="58">
        <v>2</v>
      </c>
      <c r="D196" s="2" t="s">
        <v>215</v>
      </c>
      <c r="E196" s="2" t="s">
        <v>806</v>
      </c>
      <c r="F196" s="3" t="s">
        <v>215</v>
      </c>
      <c r="G196" s="3" t="s">
        <v>216</v>
      </c>
      <c r="H196" s="3">
        <v>150</v>
      </c>
      <c r="I196" s="4" t="s">
        <v>807</v>
      </c>
      <c r="J196" s="9" t="s">
        <v>774</v>
      </c>
      <c r="K196" s="38">
        <v>734.1</v>
      </c>
      <c r="L196" s="39">
        <v>0</v>
      </c>
      <c r="M196" s="39">
        <v>27580</v>
      </c>
      <c r="N196" s="39">
        <v>0</v>
      </c>
      <c r="O196" s="39">
        <v>0</v>
      </c>
      <c r="P196" s="39">
        <v>0</v>
      </c>
    </row>
    <row r="197" spans="1:16" s="27" customFormat="1" ht="189" x14ac:dyDescent="0.2">
      <c r="A197" s="6" t="s">
        <v>181</v>
      </c>
      <c r="B197" s="2" t="s">
        <v>110</v>
      </c>
      <c r="C197" s="58">
        <v>2</v>
      </c>
      <c r="D197" s="2" t="s">
        <v>215</v>
      </c>
      <c r="E197" s="2" t="s">
        <v>752</v>
      </c>
      <c r="F197" s="3" t="s">
        <v>215</v>
      </c>
      <c r="G197" s="3" t="s">
        <v>216</v>
      </c>
      <c r="H197" s="3">
        <v>150</v>
      </c>
      <c r="I197" s="4" t="s">
        <v>741</v>
      </c>
      <c r="J197" s="9" t="s">
        <v>742</v>
      </c>
      <c r="K197" s="38">
        <v>46708.2</v>
      </c>
      <c r="L197" s="39">
        <v>46708.2</v>
      </c>
      <c r="M197" s="39">
        <v>46708.2</v>
      </c>
      <c r="N197" s="39">
        <v>30750.799999999999</v>
      </c>
      <c r="O197" s="39">
        <v>0</v>
      </c>
      <c r="P197" s="39">
        <v>0</v>
      </c>
    </row>
    <row r="198" spans="1:16" s="27" customFormat="1" ht="189" x14ac:dyDescent="0.2">
      <c r="A198" s="6" t="s">
        <v>181</v>
      </c>
      <c r="B198" s="2" t="s">
        <v>110</v>
      </c>
      <c r="C198" s="58">
        <v>2</v>
      </c>
      <c r="D198" s="2" t="s">
        <v>215</v>
      </c>
      <c r="E198" s="2" t="s">
        <v>753</v>
      </c>
      <c r="F198" s="3" t="s">
        <v>215</v>
      </c>
      <c r="G198" s="3" t="s">
        <v>216</v>
      </c>
      <c r="H198" s="3">
        <v>150</v>
      </c>
      <c r="I198" s="4" t="s">
        <v>808</v>
      </c>
      <c r="J198" s="9" t="s">
        <v>743</v>
      </c>
      <c r="K198" s="38">
        <v>160226.6</v>
      </c>
      <c r="L198" s="39">
        <v>160226.6</v>
      </c>
      <c r="M198" s="39">
        <v>160226.6</v>
      </c>
      <c r="N198" s="39">
        <v>133968.79999999999</v>
      </c>
      <c r="O198" s="39">
        <v>0</v>
      </c>
      <c r="P198" s="39">
        <v>0</v>
      </c>
    </row>
    <row r="199" spans="1:16" s="27" customFormat="1" ht="157.5" x14ac:dyDescent="0.2">
      <c r="A199" s="6" t="s">
        <v>181</v>
      </c>
      <c r="B199" s="2" t="s">
        <v>110</v>
      </c>
      <c r="C199" s="58">
        <v>2</v>
      </c>
      <c r="D199" s="2" t="s">
        <v>215</v>
      </c>
      <c r="E199" s="2" t="s">
        <v>754</v>
      </c>
      <c r="F199" s="3" t="s">
        <v>215</v>
      </c>
      <c r="G199" s="3" t="s">
        <v>216</v>
      </c>
      <c r="H199" s="3">
        <v>150</v>
      </c>
      <c r="I199" s="4" t="s">
        <v>744</v>
      </c>
      <c r="J199" s="9" t="s">
        <v>745</v>
      </c>
      <c r="K199" s="38">
        <v>0</v>
      </c>
      <c r="L199" s="39">
        <v>20761.099999999999</v>
      </c>
      <c r="M199" s="39">
        <v>20761.099999999999</v>
      </c>
      <c r="N199" s="39">
        <v>81726.899999999994</v>
      </c>
      <c r="O199" s="39">
        <v>81726.899999999994</v>
      </c>
      <c r="P199" s="39">
        <v>94730.3</v>
      </c>
    </row>
    <row r="200" spans="1:16" s="27" customFormat="1" ht="94.5" x14ac:dyDescent="0.2">
      <c r="A200" s="6" t="s">
        <v>184</v>
      </c>
      <c r="B200" s="2" t="s">
        <v>80</v>
      </c>
      <c r="C200" s="58">
        <v>2</v>
      </c>
      <c r="D200" s="2" t="s">
        <v>215</v>
      </c>
      <c r="E200" s="2" t="s">
        <v>571</v>
      </c>
      <c r="F200" s="3" t="s">
        <v>215</v>
      </c>
      <c r="G200" s="3" t="s">
        <v>216</v>
      </c>
      <c r="H200" s="3">
        <v>150</v>
      </c>
      <c r="I200" s="4" t="s">
        <v>809</v>
      </c>
      <c r="J200" s="9" t="s">
        <v>572</v>
      </c>
      <c r="K200" s="38">
        <v>0</v>
      </c>
      <c r="L200" s="39"/>
      <c r="M200" s="39"/>
      <c r="N200" s="39">
        <v>18434</v>
      </c>
      <c r="O200" s="39">
        <v>0</v>
      </c>
      <c r="P200" s="39">
        <v>0</v>
      </c>
    </row>
    <row r="201" spans="1:16" s="27" customFormat="1" ht="94.5" x14ac:dyDescent="0.2">
      <c r="A201" s="6" t="s">
        <v>184</v>
      </c>
      <c r="B201" s="2" t="s">
        <v>80</v>
      </c>
      <c r="C201" s="58">
        <v>2</v>
      </c>
      <c r="D201" s="2" t="s">
        <v>215</v>
      </c>
      <c r="E201" s="2" t="s">
        <v>543</v>
      </c>
      <c r="F201" s="3" t="s">
        <v>215</v>
      </c>
      <c r="G201" s="3" t="s">
        <v>216</v>
      </c>
      <c r="H201" s="3">
        <v>150</v>
      </c>
      <c r="I201" s="4" t="s">
        <v>810</v>
      </c>
      <c r="J201" s="9" t="s">
        <v>544</v>
      </c>
      <c r="K201" s="38">
        <v>0</v>
      </c>
      <c r="L201" s="39">
        <v>0</v>
      </c>
      <c r="M201" s="39"/>
      <c r="N201" s="39">
        <v>106472.8</v>
      </c>
      <c r="O201" s="39">
        <v>0</v>
      </c>
      <c r="P201" s="39">
        <v>0</v>
      </c>
    </row>
    <row r="202" spans="1:16" s="27" customFormat="1" ht="63" x14ac:dyDescent="0.2">
      <c r="A202" s="6" t="s">
        <v>184</v>
      </c>
      <c r="B202" s="2" t="s">
        <v>80</v>
      </c>
      <c r="C202" s="58">
        <v>2</v>
      </c>
      <c r="D202" s="2" t="s">
        <v>215</v>
      </c>
      <c r="E202" s="2" t="s">
        <v>330</v>
      </c>
      <c r="F202" s="3" t="s">
        <v>215</v>
      </c>
      <c r="G202" s="3" t="s">
        <v>216</v>
      </c>
      <c r="H202" s="3">
        <v>150</v>
      </c>
      <c r="I202" s="4" t="s">
        <v>811</v>
      </c>
      <c r="J202" s="9" t="s">
        <v>321</v>
      </c>
      <c r="K202" s="38">
        <v>14654.97</v>
      </c>
      <c r="L202" s="39">
        <v>17081.099999999999</v>
      </c>
      <c r="M202" s="39">
        <v>17081</v>
      </c>
      <c r="N202" s="39">
        <v>16901.900000000001</v>
      </c>
      <c r="O202" s="39">
        <v>17067.099999999999</v>
      </c>
      <c r="P202" s="39">
        <v>17134.2</v>
      </c>
    </row>
    <row r="203" spans="1:16" s="27" customFormat="1" ht="94.5" x14ac:dyDescent="0.2">
      <c r="A203" s="6" t="s">
        <v>184</v>
      </c>
      <c r="B203" s="2" t="s">
        <v>80</v>
      </c>
      <c r="C203" s="58">
        <v>2</v>
      </c>
      <c r="D203" s="2" t="s">
        <v>215</v>
      </c>
      <c r="E203" s="2" t="s">
        <v>331</v>
      </c>
      <c r="F203" s="3" t="s">
        <v>215</v>
      </c>
      <c r="G203" s="3" t="s">
        <v>216</v>
      </c>
      <c r="H203" s="3">
        <v>150</v>
      </c>
      <c r="I203" s="4" t="s">
        <v>812</v>
      </c>
      <c r="J203" s="9" t="s">
        <v>322</v>
      </c>
      <c r="K203" s="38">
        <v>12946.1</v>
      </c>
      <c r="L203" s="39">
        <v>12946.1</v>
      </c>
      <c r="M203" s="39">
        <v>12946.1</v>
      </c>
      <c r="N203" s="39">
        <v>14943.2</v>
      </c>
      <c r="O203" s="39">
        <v>15053.7</v>
      </c>
      <c r="P203" s="39">
        <v>14670.9</v>
      </c>
    </row>
    <row r="204" spans="1:16" s="27" customFormat="1" ht="126" x14ac:dyDescent="0.2">
      <c r="A204" s="6" t="s">
        <v>181</v>
      </c>
      <c r="B204" s="2" t="s">
        <v>110</v>
      </c>
      <c r="C204" s="58">
        <v>2</v>
      </c>
      <c r="D204" s="2" t="s">
        <v>215</v>
      </c>
      <c r="E204" s="2" t="s">
        <v>768</v>
      </c>
      <c r="F204" s="3" t="s">
        <v>215</v>
      </c>
      <c r="G204" s="3" t="s">
        <v>216</v>
      </c>
      <c r="H204" s="3">
        <v>150</v>
      </c>
      <c r="I204" s="4" t="s">
        <v>813</v>
      </c>
      <c r="J204" s="9" t="s">
        <v>767</v>
      </c>
      <c r="K204" s="38">
        <v>129761</v>
      </c>
      <c r="L204" s="38">
        <v>129761</v>
      </c>
      <c r="M204" s="38">
        <v>129761</v>
      </c>
      <c r="N204" s="39">
        <v>158232.70000000001</v>
      </c>
      <c r="O204" s="39">
        <v>0</v>
      </c>
      <c r="P204" s="39">
        <v>0</v>
      </c>
    </row>
    <row r="205" spans="1:16" s="27" customFormat="1" ht="78.75" x14ac:dyDescent="0.2">
      <c r="A205" s="6" t="s">
        <v>172</v>
      </c>
      <c r="B205" s="2" t="s">
        <v>107</v>
      </c>
      <c r="C205" s="58">
        <v>2</v>
      </c>
      <c r="D205" s="2" t="s">
        <v>215</v>
      </c>
      <c r="E205" s="2" t="s">
        <v>332</v>
      </c>
      <c r="F205" s="3" t="s">
        <v>215</v>
      </c>
      <c r="G205" s="3" t="s">
        <v>216</v>
      </c>
      <c r="H205" s="3">
        <v>150</v>
      </c>
      <c r="I205" s="4" t="s">
        <v>366</v>
      </c>
      <c r="J205" s="9" t="s">
        <v>323</v>
      </c>
      <c r="K205" s="38">
        <v>6304.5</v>
      </c>
      <c r="L205" s="38">
        <v>6304.5</v>
      </c>
      <c r="M205" s="38">
        <v>6304.5</v>
      </c>
      <c r="N205" s="39">
        <v>0</v>
      </c>
      <c r="O205" s="39">
        <v>0</v>
      </c>
      <c r="P205" s="39">
        <v>0</v>
      </c>
    </row>
    <row r="206" spans="1:16" s="27" customFormat="1" ht="110.25" x14ac:dyDescent="0.2">
      <c r="A206" s="6" t="s">
        <v>172</v>
      </c>
      <c r="B206" s="2" t="s">
        <v>107</v>
      </c>
      <c r="C206" s="58">
        <v>2</v>
      </c>
      <c r="D206" s="2" t="s">
        <v>215</v>
      </c>
      <c r="E206" s="2" t="s">
        <v>355</v>
      </c>
      <c r="F206" s="3" t="s">
        <v>215</v>
      </c>
      <c r="G206" s="3" t="s">
        <v>216</v>
      </c>
      <c r="H206" s="3">
        <v>150</v>
      </c>
      <c r="I206" s="4" t="s">
        <v>814</v>
      </c>
      <c r="J206" s="9" t="s">
        <v>385</v>
      </c>
      <c r="K206" s="38">
        <v>4748.6000000000004</v>
      </c>
      <c r="L206" s="39">
        <v>4748.6000000000004</v>
      </c>
      <c r="M206" s="39">
        <v>4748.6000000000004</v>
      </c>
      <c r="N206" s="39">
        <v>3803.1</v>
      </c>
      <c r="O206" s="39">
        <v>0</v>
      </c>
      <c r="P206" s="39">
        <v>0</v>
      </c>
    </row>
    <row r="207" spans="1:16" s="27" customFormat="1" ht="78.75" x14ac:dyDescent="0.2">
      <c r="A207" s="6" t="s">
        <v>181</v>
      </c>
      <c r="B207" s="2" t="s">
        <v>110</v>
      </c>
      <c r="C207" s="58">
        <v>2</v>
      </c>
      <c r="D207" s="2" t="s">
        <v>215</v>
      </c>
      <c r="E207" s="2" t="s">
        <v>755</v>
      </c>
      <c r="F207" s="3" t="s">
        <v>215</v>
      </c>
      <c r="G207" s="3" t="s">
        <v>216</v>
      </c>
      <c r="H207" s="3">
        <v>150</v>
      </c>
      <c r="I207" s="4" t="s">
        <v>729</v>
      </c>
      <c r="J207" s="9" t="s">
        <v>728</v>
      </c>
      <c r="K207" s="38">
        <v>772978.4</v>
      </c>
      <c r="L207" s="39">
        <v>352154.1</v>
      </c>
      <c r="M207" s="39">
        <v>1102154.1000000001</v>
      </c>
      <c r="N207" s="39">
        <v>0</v>
      </c>
      <c r="O207" s="39">
        <v>0</v>
      </c>
      <c r="P207" s="39">
        <v>0</v>
      </c>
    </row>
    <row r="208" spans="1:16" s="27" customFormat="1" ht="189" x14ac:dyDescent="0.2">
      <c r="A208" s="6" t="s">
        <v>180</v>
      </c>
      <c r="B208" s="2" t="s">
        <v>32</v>
      </c>
      <c r="C208" s="58">
        <v>2</v>
      </c>
      <c r="D208" s="2" t="s">
        <v>215</v>
      </c>
      <c r="E208" s="2" t="s">
        <v>815</v>
      </c>
      <c r="F208" s="3" t="s">
        <v>215</v>
      </c>
      <c r="G208" s="3" t="s">
        <v>216</v>
      </c>
      <c r="H208" s="3">
        <v>150</v>
      </c>
      <c r="I208" s="4" t="s">
        <v>816</v>
      </c>
      <c r="J208" s="9" t="s">
        <v>775</v>
      </c>
      <c r="K208" s="38"/>
      <c r="L208" s="39"/>
      <c r="M208" s="39"/>
      <c r="N208" s="39">
        <v>0</v>
      </c>
      <c r="O208" s="39">
        <v>0</v>
      </c>
      <c r="P208" s="39">
        <v>9969.2000000000007</v>
      </c>
    </row>
    <row r="209" spans="1:16" s="27" customFormat="1" ht="63" x14ac:dyDescent="0.2">
      <c r="A209" s="6" t="s">
        <v>186</v>
      </c>
      <c r="B209" s="2" t="s">
        <v>85</v>
      </c>
      <c r="C209" s="58">
        <v>2</v>
      </c>
      <c r="D209" s="2" t="s">
        <v>215</v>
      </c>
      <c r="E209" s="2" t="s">
        <v>488</v>
      </c>
      <c r="F209" s="3" t="s">
        <v>215</v>
      </c>
      <c r="G209" s="3" t="s">
        <v>216</v>
      </c>
      <c r="H209" s="3">
        <v>150</v>
      </c>
      <c r="I209" s="4" t="s">
        <v>418</v>
      </c>
      <c r="J209" s="9" t="s">
        <v>419</v>
      </c>
      <c r="K209" s="38"/>
      <c r="L209" s="39"/>
      <c r="M209" s="39"/>
      <c r="N209" s="39">
        <v>0</v>
      </c>
      <c r="O209" s="39">
        <v>188697.5</v>
      </c>
      <c r="P209" s="39">
        <v>0</v>
      </c>
    </row>
    <row r="210" spans="1:16" s="27" customFormat="1" ht="126" x14ac:dyDescent="0.2">
      <c r="A210" s="6" t="s">
        <v>182</v>
      </c>
      <c r="B210" s="2" t="s">
        <v>42</v>
      </c>
      <c r="C210" s="58">
        <v>2</v>
      </c>
      <c r="D210" s="2" t="s">
        <v>215</v>
      </c>
      <c r="E210" s="2" t="s">
        <v>333</v>
      </c>
      <c r="F210" s="3" t="s">
        <v>215</v>
      </c>
      <c r="G210" s="3" t="s">
        <v>216</v>
      </c>
      <c r="H210" s="3">
        <v>150</v>
      </c>
      <c r="I210" s="4" t="s">
        <v>367</v>
      </c>
      <c r="J210" s="9" t="s">
        <v>324</v>
      </c>
      <c r="K210" s="38">
        <v>692298.21</v>
      </c>
      <c r="L210" s="39">
        <v>927604.1</v>
      </c>
      <c r="M210" s="39">
        <v>924023.98</v>
      </c>
      <c r="N210" s="39">
        <v>0</v>
      </c>
      <c r="O210" s="39">
        <v>0</v>
      </c>
      <c r="P210" s="39">
        <v>0</v>
      </c>
    </row>
    <row r="211" spans="1:16" s="27" customFormat="1" ht="78.75" x14ac:dyDescent="0.2">
      <c r="A211" s="6" t="s">
        <v>174</v>
      </c>
      <c r="B211" s="2" t="s">
        <v>88</v>
      </c>
      <c r="C211" s="58">
        <v>2</v>
      </c>
      <c r="D211" s="2" t="s">
        <v>215</v>
      </c>
      <c r="E211" s="2" t="s">
        <v>334</v>
      </c>
      <c r="F211" s="3" t="s">
        <v>215</v>
      </c>
      <c r="G211" s="3" t="s">
        <v>216</v>
      </c>
      <c r="H211" s="3">
        <v>150</v>
      </c>
      <c r="I211" s="4" t="s">
        <v>368</v>
      </c>
      <c r="J211" s="9" t="s">
        <v>325</v>
      </c>
      <c r="K211" s="38">
        <v>562974.87</v>
      </c>
      <c r="L211" s="38">
        <v>612948.6</v>
      </c>
      <c r="M211" s="38">
        <v>612948.6</v>
      </c>
      <c r="N211" s="39">
        <v>0</v>
      </c>
      <c r="O211" s="39">
        <v>0</v>
      </c>
      <c r="P211" s="39">
        <v>0</v>
      </c>
    </row>
    <row r="212" spans="1:16" s="27" customFormat="1" ht="94.5" x14ac:dyDescent="0.2">
      <c r="A212" s="6" t="s">
        <v>191</v>
      </c>
      <c r="B212" s="2" t="s">
        <v>84</v>
      </c>
      <c r="C212" s="58">
        <v>2</v>
      </c>
      <c r="D212" s="2" t="s">
        <v>215</v>
      </c>
      <c r="E212" s="2" t="s">
        <v>545</v>
      </c>
      <c r="F212" s="3" t="s">
        <v>215</v>
      </c>
      <c r="G212" s="3" t="s">
        <v>216</v>
      </c>
      <c r="H212" s="3">
        <v>150</v>
      </c>
      <c r="I212" s="4" t="s">
        <v>546</v>
      </c>
      <c r="J212" s="9" t="s">
        <v>776</v>
      </c>
      <c r="K212" s="38">
        <v>0</v>
      </c>
      <c r="L212" s="38">
        <v>0</v>
      </c>
      <c r="M212" s="38"/>
      <c r="N212" s="39">
        <v>0</v>
      </c>
      <c r="O212" s="39">
        <v>0</v>
      </c>
      <c r="P212" s="39">
        <v>0</v>
      </c>
    </row>
    <row r="213" spans="1:16" s="27" customFormat="1" ht="157.5" x14ac:dyDescent="0.2">
      <c r="A213" s="6" t="s">
        <v>181</v>
      </c>
      <c r="B213" s="2" t="s">
        <v>110</v>
      </c>
      <c r="C213" s="58">
        <v>2</v>
      </c>
      <c r="D213" s="2" t="s">
        <v>215</v>
      </c>
      <c r="E213" s="2" t="s">
        <v>391</v>
      </c>
      <c r="F213" s="3" t="s">
        <v>215</v>
      </c>
      <c r="G213" s="3" t="s">
        <v>216</v>
      </c>
      <c r="H213" s="3">
        <v>150</v>
      </c>
      <c r="I213" s="4" t="s">
        <v>392</v>
      </c>
      <c r="J213" s="9" t="s">
        <v>395</v>
      </c>
      <c r="K213" s="38">
        <v>20900</v>
      </c>
      <c r="L213" s="39">
        <v>20900</v>
      </c>
      <c r="M213" s="39">
        <v>20900</v>
      </c>
      <c r="N213" s="39">
        <v>2850</v>
      </c>
      <c r="O213" s="39">
        <v>0</v>
      </c>
      <c r="P213" s="39">
        <v>0</v>
      </c>
    </row>
    <row r="214" spans="1:16" s="27" customFormat="1" ht="47.25" x14ac:dyDescent="0.2">
      <c r="A214" s="6" t="s">
        <v>185</v>
      </c>
      <c r="B214" s="2" t="s">
        <v>86</v>
      </c>
      <c r="C214" s="58">
        <v>2</v>
      </c>
      <c r="D214" s="2" t="s">
        <v>215</v>
      </c>
      <c r="E214" s="2" t="s">
        <v>756</v>
      </c>
      <c r="F214" s="3" t="s">
        <v>215</v>
      </c>
      <c r="G214" s="3" t="s">
        <v>216</v>
      </c>
      <c r="H214" s="3">
        <v>150</v>
      </c>
      <c r="I214" s="4" t="s">
        <v>732</v>
      </c>
      <c r="J214" s="9" t="s">
        <v>777</v>
      </c>
      <c r="K214" s="38">
        <v>0</v>
      </c>
      <c r="L214" s="39">
        <v>1024.5999999999999</v>
      </c>
      <c r="M214" s="39">
        <v>1024.5999999999999</v>
      </c>
      <c r="N214" s="39">
        <v>0</v>
      </c>
      <c r="O214" s="39">
        <v>0</v>
      </c>
      <c r="P214" s="39">
        <v>0</v>
      </c>
    </row>
    <row r="215" spans="1:16" s="27" customFormat="1" ht="126" x14ac:dyDescent="0.2">
      <c r="A215" s="6" t="s">
        <v>186</v>
      </c>
      <c r="B215" s="2" t="s">
        <v>85</v>
      </c>
      <c r="C215" s="58">
        <v>2</v>
      </c>
      <c r="D215" s="2" t="s">
        <v>215</v>
      </c>
      <c r="E215" s="2" t="s">
        <v>817</v>
      </c>
      <c r="F215" s="3" t="s">
        <v>215</v>
      </c>
      <c r="G215" s="3" t="s">
        <v>216</v>
      </c>
      <c r="H215" s="3">
        <v>150</v>
      </c>
      <c r="I215" s="4" t="s">
        <v>818</v>
      </c>
      <c r="J215" s="9" t="s">
        <v>955</v>
      </c>
      <c r="K215" s="38">
        <v>0</v>
      </c>
      <c r="L215" s="39"/>
      <c r="M215" s="39"/>
      <c r="N215" s="39">
        <v>22322.2</v>
      </c>
      <c r="O215" s="39">
        <v>0</v>
      </c>
      <c r="P215" s="39">
        <v>0</v>
      </c>
    </row>
    <row r="216" spans="1:16" s="27" customFormat="1" ht="157.5" x14ac:dyDescent="0.2">
      <c r="A216" s="6" t="s">
        <v>582</v>
      </c>
      <c r="B216" s="2" t="s">
        <v>65</v>
      </c>
      <c r="C216" s="58">
        <v>2</v>
      </c>
      <c r="D216" s="2" t="s">
        <v>215</v>
      </c>
      <c r="E216" s="2" t="s">
        <v>356</v>
      </c>
      <c r="F216" s="3" t="s">
        <v>215</v>
      </c>
      <c r="G216" s="3" t="s">
        <v>216</v>
      </c>
      <c r="H216" s="3">
        <v>150</v>
      </c>
      <c r="I216" s="4" t="s">
        <v>369</v>
      </c>
      <c r="J216" s="9" t="s">
        <v>778</v>
      </c>
      <c r="K216" s="38">
        <v>0</v>
      </c>
      <c r="L216" s="38">
        <v>3665.6</v>
      </c>
      <c r="M216" s="38">
        <v>3665.6</v>
      </c>
      <c r="N216" s="39">
        <v>3004.3</v>
      </c>
      <c r="O216" s="39">
        <v>0</v>
      </c>
      <c r="P216" s="39">
        <v>0</v>
      </c>
    </row>
    <row r="217" spans="1:16" s="27" customFormat="1" ht="78.75" x14ac:dyDescent="0.2">
      <c r="A217" s="6" t="s">
        <v>186</v>
      </c>
      <c r="B217" s="2" t="s">
        <v>85</v>
      </c>
      <c r="C217" s="58">
        <v>2</v>
      </c>
      <c r="D217" s="2" t="s">
        <v>215</v>
      </c>
      <c r="E217" s="2" t="s">
        <v>489</v>
      </c>
      <c r="F217" s="3" t="s">
        <v>215</v>
      </c>
      <c r="G217" s="3" t="s">
        <v>216</v>
      </c>
      <c r="H217" s="3">
        <v>150</v>
      </c>
      <c r="I217" s="4" t="s">
        <v>819</v>
      </c>
      <c r="J217" s="9" t="s">
        <v>447</v>
      </c>
      <c r="K217" s="38">
        <v>6690785.1200000001</v>
      </c>
      <c r="L217" s="39">
        <v>8200402.0999999996</v>
      </c>
      <c r="M217" s="39">
        <v>8200402.0999999996</v>
      </c>
      <c r="N217" s="39">
        <v>0</v>
      </c>
      <c r="O217" s="39">
        <v>0</v>
      </c>
      <c r="P217" s="39">
        <v>0</v>
      </c>
    </row>
    <row r="218" spans="1:16" s="27" customFormat="1" ht="126" x14ac:dyDescent="0.2">
      <c r="A218" s="6" t="s">
        <v>181</v>
      </c>
      <c r="B218" s="2" t="s">
        <v>110</v>
      </c>
      <c r="C218" s="58">
        <v>2</v>
      </c>
      <c r="D218" s="2" t="s">
        <v>215</v>
      </c>
      <c r="E218" s="2" t="s">
        <v>490</v>
      </c>
      <c r="F218" s="3" t="s">
        <v>215</v>
      </c>
      <c r="G218" s="3" t="s">
        <v>216</v>
      </c>
      <c r="H218" s="3">
        <v>150</v>
      </c>
      <c r="I218" s="4" t="s">
        <v>820</v>
      </c>
      <c r="J218" s="9" t="s">
        <v>442</v>
      </c>
      <c r="K218" s="38">
        <v>984492.99</v>
      </c>
      <c r="L218" s="39">
        <v>1602781.8</v>
      </c>
      <c r="M218" s="39">
        <v>1602781.8</v>
      </c>
      <c r="N218" s="39">
        <v>1623858.1</v>
      </c>
      <c r="O218" s="39">
        <v>1554285</v>
      </c>
      <c r="P218" s="39">
        <v>1568819.5</v>
      </c>
    </row>
    <row r="219" spans="1:16" s="27" customFormat="1" ht="110.25" x14ac:dyDescent="0.2">
      <c r="A219" s="6" t="s">
        <v>181</v>
      </c>
      <c r="B219" s="2" t="s">
        <v>110</v>
      </c>
      <c r="C219" s="58">
        <v>2</v>
      </c>
      <c r="D219" s="2" t="s">
        <v>215</v>
      </c>
      <c r="E219" s="2" t="s">
        <v>547</v>
      </c>
      <c r="F219" s="3" t="s">
        <v>215</v>
      </c>
      <c r="G219" s="3" t="s">
        <v>216</v>
      </c>
      <c r="H219" s="3">
        <v>150</v>
      </c>
      <c r="I219" s="4" t="s">
        <v>548</v>
      </c>
      <c r="J219" s="9" t="s">
        <v>549</v>
      </c>
      <c r="K219" s="38">
        <v>9811429.8399999999</v>
      </c>
      <c r="L219" s="39">
        <v>9812528.6999999993</v>
      </c>
      <c r="M219" s="39">
        <v>9812528.6999999993</v>
      </c>
      <c r="N219" s="39">
        <v>4775869.5</v>
      </c>
      <c r="O219" s="39">
        <v>0</v>
      </c>
      <c r="P219" s="39">
        <v>0</v>
      </c>
    </row>
    <row r="220" spans="1:16" s="27" customFormat="1" ht="63" x14ac:dyDescent="0.2">
      <c r="A220" s="6" t="s">
        <v>185</v>
      </c>
      <c r="B220" s="2" t="s">
        <v>86</v>
      </c>
      <c r="C220" s="58">
        <v>2</v>
      </c>
      <c r="D220" s="2" t="s">
        <v>215</v>
      </c>
      <c r="E220" s="2" t="s">
        <v>550</v>
      </c>
      <c r="F220" s="3" t="s">
        <v>215</v>
      </c>
      <c r="G220" s="3" t="s">
        <v>216</v>
      </c>
      <c r="H220" s="3">
        <v>150</v>
      </c>
      <c r="I220" s="4" t="s">
        <v>551</v>
      </c>
      <c r="J220" s="9" t="s">
        <v>552</v>
      </c>
      <c r="K220" s="38">
        <v>332063.40000000002</v>
      </c>
      <c r="L220" s="39">
        <v>332063.40000000002</v>
      </c>
      <c r="M220" s="39">
        <v>332063.40000000002</v>
      </c>
      <c r="N220" s="39">
        <v>355267.6</v>
      </c>
      <c r="O220" s="39">
        <v>358143.2</v>
      </c>
      <c r="P220" s="39">
        <v>354458</v>
      </c>
    </row>
    <row r="221" spans="1:16" s="27" customFormat="1" ht="63" x14ac:dyDescent="0.2">
      <c r="A221" s="6" t="s">
        <v>188</v>
      </c>
      <c r="B221" s="2" t="s">
        <v>108</v>
      </c>
      <c r="C221" s="58">
        <v>2</v>
      </c>
      <c r="D221" s="2" t="s">
        <v>215</v>
      </c>
      <c r="E221" s="2" t="s">
        <v>757</v>
      </c>
      <c r="F221" s="3" t="s">
        <v>215</v>
      </c>
      <c r="G221" s="3" t="s">
        <v>216</v>
      </c>
      <c r="H221" s="3">
        <v>150</v>
      </c>
      <c r="I221" s="4" t="s">
        <v>734</v>
      </c>
      <c r="J221" s="9" t="s">
        <v>733</v>
      </c>
      <c r="K221" s="38">
        <v>41917.699999999997</v>
      </c>
      <c r="L221" s="39">
        <v>41917.699999999997</v>
      </c>
      <c r="M221" s="39">
        <v>41917.699999999997</v>
      </c>
      <c r="N221" s="39">
        <v>37500</v>
      </c>
      <c r="O221" s="39">
        <v>0</v>
      </c>
      <c r="P221" s="39">
        <v>0</v>
      </c>
    </row>
    <row r="222" spans="1:16" s="27" customFormat="1" ht="94.5" x14ac:dyDescent="0.2">
      <c r="A222" s="6" t="s">
        <v>185</v>
      </c>
      <c r="B222" s="2" t="s">
        <v>86</v>
      </c>
      <c r="C222" s="58">
        <v>2</v>
      </c>
      <c r="D222" s="2" t="s">
        <v>215</v>
      </c>
      <c r="E222" s="2" t="s">
        <v>553</v>
      </c>
      <c r="F222" s="3" t="s">
        <v>215</v>
      </c>
      <c r="G222" s="3" t="s">
        <v>216</v>
      </c>
      <c r="H222" s="3">
        <v>150</v>
      </c>
      <c r="I222" s="4" t="s">
        <v>821</v>
      </c>
      <c r="J222" s="9" t="s">
        <v>554</v>
      </c>
      <c r="K222" s="38">
        <v>0</v>
      </c>
      <c r="L222" s="39"/>
      <c r="M222" s="39"/>
      <c r="N222" s="39">
        <v>33510.400000000001</v>
      </c>
      <c r="O222" s="39">
        <v>33401.5</v>
      </c>
      <c r="P222" s="39">
        <v>33401.5</v>
      </c>
    </row>
    <row r="223" spans="1:16" s="27" customFormat="1" ht="141.75" x14ac:dyDescent="0.2">
      <c r="A223" s="6" t="s">
        <v>184</v>
      </c>
      <c r="B223" s="2" t="s">
        <v>80</v>
      </c>
      <c r="C223" s="58">
        <v>2</v>
      </c>
      <c r="D223" s="2" t="s">
        <v>215</v>
      </c>
      <c r="E223" s="2" t="s">
        <v>507</v>
      </c>
      <c r="F223" s="3" t="s">
        <v>215</v>
      </c>
      <c r="G223" s="3" t="s">
        <v>216</v>
      </c>
      <c r="H223" s="3">
        <v>150</v>
      </c>
      <c r="I223" s="4" t="s">
        <v>506</v>
      </c>
      <c r="J223" s="9" t="s">
        <v>505</v>
      </c>
      <c r="K223" s="38">
        <v>347441.54</v>
      </c>
      <c r="L223" s="38">
        <v>443413</v>
      </c>
      <c r="M223" s="38">
        <v>443413</v>
      </c>
      <c r="N223" s="39">
        <v>0</v>
      </c>
      <c r="O223" s="39">
        <v>0</v>
      </c>
      <c r="P223" s="39">
        <v>0</v>
      </c>
    </row>
    <row r="224" spans="1:16" s="27" customFormat="1" ht="78.75" x14ac:dyDescent="0.2">
      <c r="A224" s="6" t="s">
        <v>187</v>
      </c>
      <c r="B224" s="2" t="s">
        <v>97</v>
      </c>
      <c r="C224" s="58">
        <v>2</v>
      </c>
      <c r="D224" s="2" t="s">
        <v>215</v>
      </c>
      <c r="E224" s="2" t="s">
        <v>764</v>
      </c>
      <c r="F224" s="3" t="s">
        <v>215</v>
      </c>
      <c r="G224" s="3" t="s">
        <v>216</v>
      </c>
      <c r="H224" s="3">
        <v>150</v>
      </c>
      <c r="I224" s="4" t="s">
        <v>731</v>
      </c>
      <c r="J224" s="9" t="s">
        <v>730</v>
      </c>
      <c r="K224" s="38">
        <v>0</v>
      </c>
      <c r="L224" s="38">
        <v>0</v>
      </c>
      <c r="M224" s="38"/>
      <c r="N224" s="39">
        <v>0</v>
      </c>
      <c r="O224" s="39">
        <v>0</v>
      </c>
      <c r="P224" s="39">
        <v>0</v>
      </c>
    </row>
    <row r="225" spans="1:16" s="27" customFormat="1" ht="204.75" x14ac:dyDescent="0.2">
      <c r="A225" s="6" t="s">
        <v>184</v>
      </c>
      <c r="B225" s="2" t="s">
        <v>80</v>
      </c>
      <c r="C225" s="58">
        <v>2</v>
      </c>
      <c r="D225" s="2" t="s">
        <v>215</v>
      </c>
      <c r="E225" s="2" t="s">
        <v>822</v>
      </c>
      <c r="F225" s="3" t="s">
        <v>215</v>
      </c>
      <c r="G225" s="3" t="s">
        <v>216</v>
      </c>
      <c r="H225" s="3">
        <v>150</v>
      </c>
      <c r="I225" s="4" t="s">
        <v>669</v>
      </c>
      <c r="J225" s="9" t="s">
        <v>613</v>
      </c>
      <c r="K225" s="38">
        <v>48420.23</v>
      </c>
      <c r="L225" s="39">
        <v>64117.4</v>
      </c>
      <c r="M225" s="39">
        <v>64117.4</v>
      </c>
      <c r="N225" s="39">
        <v>0</v>
      </c>
      <c r="O225" s="39">
        <v>0</v>
      </c>
      <c r="P225" s="39">
        <v>0</v>
      </c>
    </row>
    <row r="226" spans="1:16" s="27" customFormat="1" ht="126" x14ac:dyDescent="0.2">
      <c r="A226" s="6" t="s">
        <v>187</v>
      </c>
      <c r="B226" s="2" t="s">
        <v>97</v>
      </c>
      <c r="C226" s="58">
        <v>2</v>
      </c>
      <c r="D226" s="2" t="s">
        <v>215</v>
      </c>
      <c r="E226" s="2" t="s">
        <v>684</v>
      </c>
      <c r="F226" s="3" t="s">
        <v>215</v>
      </c>
      <c r="G226" s="3" t="s">
        <v>216</v>
      </c>
      <c r="H226" s="3">
        <v>150</v>
      </c>
      <c r="I226" s="4" t="s">
        <v>599</v>
      </c>
      <c r="J226" s="9" t="s">
        <v>598</v>
      </c>
      <c r="K226" s="38">
        <v>935869</v>
      </c>
      <c r="L226" s="39">
        <v>935869</v>
      </c>
      <c r="M226" s="39">
        <v>935869</v>
      </c>
      <c r="N226" s="39">
        <v>0</v>
      </c>
      <c r="O226" s="39">
        <v>0</v>
      </c>
      <c r="P226" s="39">
        <v>0</v>
      </c>
    </row>
    <row r="227" spans="1:16" s="27" customFormat="1" ht="157.5" x14ac:dyDescent="0.2">
      <c r="A227" s="6" t="s">
        <v>184</v>
      </c>
      <c r="B227" s="2" t="s">
        <v>80</v>
      </c>
      <c r="C227" s="58">
        <v>2</v>
      </c>
      <c r="D227" s="2" t="s">
        <v>215</v>
      </c>
      <c r="E227" s="2" t="s">
        <v>265</v>
      </c>
      <c r="F227" s="3" t="s">
        <v>215</v>
      </c>
      <c r="G227" s="3" t="s">
        <v>216</v>
      </c>
      <c r="H227" s="3">
        <v>150</v>
      </c>
      <c r="I227" s="4" t="s">
        <v>114</v>
      </c>
      <c r="J227" s="9" t="s">
        <v>115</v>
      </c>
      <c r="K227" s="38">
        <v>2038.68</v>
      </c>
      <c r="L227" s="39">
        <v>4578.3999999999996</v>
      </c>
      <c r="M227" s="39">
        <v>4578.3999999999996</v>
      </c>
      <c r="N227" s="39">
        <v>5573.9</v>
      </c>
      <c r="O227" s="39">
        <v>5608.9</v>
      </c>
      <c r="P227" s="39">
        <v>5879</v>
      </c>
    </row>
    <row r="228" spans="1:16" s="27" customFormat="1" ht="126" x14ac:dyDescent="0.2">
      <c r="A228" s="6" t="s">
        <v>186</v>
      </c>
      <c r="B228" s="2" t="s">
        <v>85</v>
      </c>
      <c r="C228" s="58">
        <v>2</v>
      </c>
      <c r="D228" s="2" t="s">
        <v>215</v>
      </c>
      <c r="E228" s="2" t="s">
        <v>491</v>
      </c>
      <c r="F228" s="3" t="s">
        <v>215</v>
      </c>
      <c r="G228" s="3" t="s">
        <v>216</v>
      </c>
      <c r="H228" s="3">
        <v>150</v>
      </c>
      <c r="I228" s="4" t="s">
        <v>420</v>
      </c>
      <c r="J228" s="9" t="s">
        <v>779</v>
      </c>
      <c r="K228" s="38">
        <v>793412.32</v>
      </c>
      <c r="L228" s="39">
        <v>1011888.2</v>
      </c>
      <c r="M228" s="39">
        <v>1011888.2</v>
      </c>
      <c r="N228" s="39">
        <v>0</v>
      </c>
      <c r="O228" s="39">
        <v>0</v>
      </c>
      <c r="P228" s="39">
        <v>0</v>
      </c>
    </row>
    <row r="229" spans="1:16" s="27" customFormat="1" ht="157.5" x14ac:dyDescent="0.2">
      <c r="A229" s="6" t="s">
        <v>172</v>
      </c>
      <c r="B229" s="2" t="s">
        <v>107</v>
      </c>
      <c r="C229" s="58">
        <v>2</v>
      </c>
      <c r="D229" s="2" t="s">
        <v>215</v>
      </c>
      <c r="E229" s="2" t="s">
        <v>823</v>
      </c>
      <c r="F229" s="3" t="s">
        <v>215</v>
      </c>
      <c r="G229" s="3" t="s">
        <v>216</v>
      </c>
      <c r="H229" s="3">
        <v>150</v>
      </c>
      <c r="I229" s="4" t="s">
        <v>824</v>
      </c>
      <c r="J229" s="9" t="s">
        <v>780</v>
      </c>
      <c r="K229" s="38">
        <v>0</v>
      </c>
      <c r="L229" s="39"/>
      <c r="M229" s="39"/>
      <c r="N229" s="39">
        <v>9167.1</v>
      </c>
      <c r="O229" s="39">
        <v>0</v>
      </c>
      <c r="P229" s="39">
        <v>0</v>
      </c>
    </row>
    <row r="230" spans="1:16" s="27" customFormat="1" ht="157.5" x14ac:dyDescent="0.2">
      <c r="A230" s="6" t="s">
        <v>580</v>
      </c>
      <c r="B230" s="2" t="s">
        <v>394</v>
      </c>
      <c r="C230" s="58">
        <v>2</v>
      </c>
      <c r="D230" s="2" t="s">
        <v>215</v>
      </c>
      <c r="E230" s="2" t="s">
        <v>825</v>
      </c>
      <c r="F230" s="3" t="s">
        <v>215</v>
      </c>
      <c r="G230" s="3" t="s">
        <v>216</v>
      </c>
      <c r="H230" s="3">
        <v>150</v>
      </c>
      <c r="I230" s="4" t="s">
        <v>667</v>
      </c>
      <c r="J230" s="9" t="s">
        <v>611</v>
      </c>
      <c r="K230" s="38">
        <v>0</v>
      </c>
      <c r="L230" s="39"/>
      <c r="M230" s="39"/>
      <c r="N230" s="39">
        <v>26456.9</v>
      </c>
      <c r="O230" s="39">
        <v>23289</v>
      </c>
      <c r="P230" s="39">
        <v>89543.9</v>
      </c>
    </row>
    <row r="231" spans="1:16" s="27" customFormat="1" ht="141.75" x14ac:dyDescent="0.2">
      <c r="A231" s="6" t="s">
        <v>174</v>
      </c>
      <c r="B231" s="2" t="s">
        <v>88</v>
      </c>
      <c r="C231" s="58">
        <v>2</v>
      </c>
      <c r="D231" s="2" t="s">
        <v>215</v>
      </c>
      <c r="E231" s="2" t="s">
        <v>826</v>
      </c>
      <c r="F231" s="3" t="s">
        <v>215</v>
      </c>
      <c r="G231" s="3" t="s">
        <v>216</v>
      </c>
      <c r="H231" s="3">
        <v>150</v>
      </c>
      <c r="I231" s="4" t="s">
        <v>827</v>
      </c>
      <c r="J231" s="9" t="s">
        <v>781</v>
      </c>
      <c r="K231" s="38">
        <v>0</v>
      </c>
      <c r="L231" s="39"/>
      <c r="M231" s="39"/>
      <c r="N231" s="39">
        <v>289536.09999999998</v>
      </c>
      <c r="O231" s="39">
        <v>0</v>
      </c>
      <c r="P231" s="39">
        <v>0</v>
      </c>
    </row>
    <row r="232" spans="1:16" s="27" customFormat="1" ht="94.5" x14ac:dyDescent="0.2">
      <c r="A232" s="6" t="s">
        <v>185</v>
      </c>
      <c r="B232" s="2" t="s">
        <v>86</v>
      </c>
      <c r="C232" s="58">
        <v>2</v>
      </c>
      <c r="D232" s="2" t="s">
        <v>215</v>
      </c>
      <c r="E232" s="2" t="s">
        <v>573</v>
      </c>
      <c r="F232" s="3" t="s">
        <v>215</v>
      </c>
      <c r="G232" s="3" t="s">
        <v>216</v>
      </c>
      <c r="H232" s="3">
        <v>150</v>
      </c>
      <c r="I232" s="4" t="s">
        <v>574</v>
      </c>
      <c r="J232" s="9" t="s">
        <v>782</v>
      </c>
      <c r="K232" s="38">
        <v>0</v>
      </c>
      <c r="L232" s="39"/>
      <c r="M232" s="39"/>
      <c r="N232" s="39">
        <v>70885.899999999994</v>
      </c>
      <c r="O232" s="39">
        <v>50294.400000000001</v>
      </c>
      <c r="P232" s="39">
        <v>50294.400000000001</v>
      </c>
    </row>
    <row r="233" spans="1:16" s="27" customFormat="1" ht="63" x14ac:dyDescent="0.2">
      <c r="A233" s="6" t="s">
        <v>188</v>
      </c>
      <c r="B233" s="2" t="s">
        <v>108</v>
      </c>
      <c r="C233" s="58">
        <v>2</v>
      </c>
      <c r="D233" s="2" t="s">
        <v>215</v>
      </c>
      <c r="E233" s="2" t="s">
        <v>762</v>
      </c>
      <c r="F233" s="3" t="s">
        <v>215</v>
      </c>
      <c r="G233" s="3" t="s">
        <v>216</v>
      </c>
      <c r="H233" s="3">
        <v>150</v>
      </c>
      <c r="I233" s="4" t="s">
        <v>735</v>
      </c>
      <c r="J233" s="9" t="s">
        <v>736</v>
      </c>
      <c r="K233" s="38">
        <v>59078.38</v>
      </c>
      <c r="L233" s="39">
        <v>200000</v>
      </c>
      <c r="M233" s="39">
        <v>200000</v>
      </c>
      <c r="N233" s="39">
        <v>0</v>
      </c>
      <c r="O233" s="39">
        <v>0</v>
      </c>
      <c r="P233" s="39">
        <v>0</v>
      </c>
    </row>
    <row r="234" spans="1:16" s="27" customFormat="1" ht="110.25" x14ac:dyDescent="0.2">
      <c r="A234" s="6" t="s">
        <v>186</v>
      </c>
      <c r="B234" s="2" t="s">
        <v>85</v>
      </c>
      <c r="C234" s="58">
        <v>2</v>
      </c>
      <c r="D234" s="2" t="s">
        <v>215</v>
      </c>
      <c r="E234" s="2" t="s">
        <v>266</v>
      </c>
      <c r="F234" s="3" t="s">
        <v>215</v>
      </c>
      <c r="G234" s="3" t="s">
        <v>216</v>
      </c>
      <c r="H234" s="3">
        <v>150</v>
      </c>
      <c r="I234" s="4" t="s">
        <v>116</v>
      </c>
      <c r="J234" s="9" t="s">
        <v>117</v>
      </c>
      <c r="K234" s="38">
        <v>161.21</v>
      </c>
      <c r="L234" s="39">
        <v>168.5</v>
      </c>
      <c r="M234" s="39">
        <v>168.5</v>
      </c>
      <c r="N234" s="39">
        <v>157.5</v>
      </c>
      <c r="O234" s="39">
        <v>172.8</v>
      </c>
      <c r="P234" s="39">
        <v>191.9</v>
      </c>
    </row>
    <row r="235" spans="1:16" s="27" customFormat="1" ht="141.75" x14ac:dyDescent="0.2">
      <c r="A235" s="6" t="s">
        <v>188</v>
      </c>
      <c r="B235" s="2" t="s">
        <v>108</v>
      </c>
      <c r="C235" s="58">
        <v>2</v>
      </c>
      <c r="D235" s="2" t="s">
        <v>215</v>
      </c>
      <c r="E235" s="2" t="s">
        <v>267</v>
      </c>
      <c r="F235" s="3" t="s">
        <v>215</v>
      </c>
      <c r="G235" s="3" t="s">
        <v>216</v>
      </c>
      <c r="H235" s="3">
        <v>150</v>
      </c>
      <c r="I235" s="4" t="s">
        <v>118</v>
      </c>
      <c r="J235" s="9" t="s">
        <v>119</v>
      </c>
      <c r="K235" s="38">
        <v>6188.1</v>
      </c>
      <c r="L235" s="39">
        <v>6188.1</v>
      </c>
      <c r="M235" s="39">
        <v>6188.1</v>
      </c>
      <c r="N235" s="39">
        <v>4598.1000000000004</v>
      </c>
      <c r="O235" s="39">
        <v>4656.6000000000004</v>
      </c>
      <c r="P235" s="39">
        <v>9958.4</v>
      </c>
    </row>
    <row r="236" spans="1:16" s="27" customFormat="1" ht="110.25" x14ac:dyDescent="0.2">
      <c r="A236" s="6" t="s">
        <v>188</v>
      </c>
      <c r="B236" s="2" t="s">
        <v>108</v>
      </c>
      <c r="C236" s="58">
        <v>2</v>
      </c>
      <c r="D236" s="2" t="s">
        <v>215</v>
      </c>
      <c r="E236" s="2" t="s">
        <v>268</v>
      </c>
      <c r="F236" s="3" t="s">
        <v>215</v>
      </c>
      <c r="G236" s="3" t="s">
        <v>216</v>
      </c>
      <c r="H236" s="3">
        <v>150</v>
      </c>
      <c r="I236" s="4" t="s">
        <v>120</v>
      </c>
      <c r="J236" s="9" t="s">
        <v>121</v>
      </c>
      <c r="K236" s="38">
        <v>7889.6</v>
      </c>
      <c r="L236" s="39">
        <v>7889.6</v>
      </c>
      <c r="M236" s="39">
        <v>7889.6</v>
      </c>
      <c r="N236" s="39">
        <v>7865.1</v>
      </c>
      <c r="O236" s="39">
        <v>7822.9</v>
      </c>
      <c r="P236" s="39">
        <v>7822.9</v>
      </c>
    </row>
    <row r="237" spans="1:16" s="27" customFormat="1" ht="78.75" x14ac:dyDescent="0.2">
      <c r="A237" s="6" t="s">
        <v>185</v>
      </c>
      <c r="B237" s="2" t="s">
        <v>86</v>
      </c>
      <c r="C237" s="58">
        <v>2</v>
      </c>
      <c r="D237" s="2" t="s">
        <v>215</v>
      </c>
      <c r="E237" s="2" t="s">
        <v>492</v>
      </c>
      <c r="F237" s="3" t="s">
        <v>215</v>
      </c>
      <c r="G237" s="3" t="s">
        <v>216</v>
      </c>
      <c r="H237" s="3">
        <v>150</v>
      </c>
      <c r="I237" s="4" t="s">
        <v>421</v>
      </c>
      <c r="J237" s="9" t="s">
        <v>422</v>
      </c>
      <c r="K237" s="38">
        <v>101043.22</v>
      </c>
      <c r="L237" s="39">
        <v>108531</v>
      </c>
      <c r="M237" s="39">
        <v>108531</v>
      </c>
      <c r="N237" s="39">
        <v>138702</v>
      </c>
      <c r="O237" s="39">
        <v>0</v>
      </c>
      <c r="P237" s="39">
        <v>0</v>
      </c>
    </row>
    <row r="238" spans="1:16" s="27" customFormat="1" ht="78.75" x14ac:dyDescent="0.2">
      <c r="A238" s="6" t="s">
        <v>174</v>
      </c>
      <c r="B238" s="2" t="s">
        <v>88</v>
      </c>
      <c r="C238" s="58">
        <v>2</v>
      </c>
      <c r="D238" s="2" t="s">
        <v>215</v>
      </c>
      <c r="E238" s="2" t="s">
        <v>269</v>
      </c>
      <c r="F238" s="3" t="s">
        <v>215</v>
      </c>
      <c r="G238" s="3" t="s">
        <v>216</v>
      </c>
      <c r="H238" s="3">
        <v>150</v>
      </c>
      <c r="I238" s="4" t="s">
        <v>154</v>
      </c>
      <c r="J238" s="9" t="s">
        <v>122</v>
      </c>
      <c r="K238" s="38">
        <v>495787.5</v>
      </c>
      <c r="L238" s="38">
        <v>495787.5</v>
      </c>
      <c r="M238" s="38">
        <v>495787.5</v>
      </c>
      <c r="N238" s="39">
        <v>430089.5</v>
      </c>
      <c r="O238" s="39">
        <v>246498</v>
      </c>
      <c r="P238" s="39">
        <v>258859.7</v>
      </c>
    </row>
    <row r="239" spans="1:16" s="27" customFormat="1" ht="94.5" x14ac:dyDescent="0.2">
      <c r="A239" s="6" t="s">
        <v>397</v>
      </c>
      <c r="B239" s="2" t="s">
        <v>393</v>
      </c>
      <c r="C239" s="58">
        <v>2</v>
      </c>
      <c r="D239" s="2" t="s">
        <v>215</v>
      </c>
      <c r="E239" s="2" t="s">
        <v>957</v>
      </c>
      <c r="F239" s="3" t="s">
        <v>215</v>
      </c>
      <c r="G239" s="3" t="s">
        <v>216</v>
      </c>
      <c r="H239" s="3">
        <v>150</v>
      </c>
      <c r="I239" s="4" t="s">
        <v>956</v>
      </c>
      <c r="J239" s="9" t="s">
        <v>958</v>
      </c>
      <c r="K239" s="38">
        <v>197098.3</v>
      </c>
      <c r="L239" s="39">
        <v>322381.3</v>
      </c>
      <c r="M239" s="39">
        <v>322381.3</v>
      </c>
      <c r="N239" s="39">
        <v>378161.9</v>
      </c>
      <c r="O239" s="39">
        <v>378161.9</v>
      </c>
      <c r="P239" s="39">
        <v>408806.8</v>
      </c>
    </row>
    <row r="240" spans="1:16" s="27" customFormat="1" ht="94.5" x14ac:dyDescent="0.2">
      <c r="A240" s="6" t="s">
        <v>185</v>
      </c>
      <c r="B240" s="2" t="s">
        <v>86</v>
      </c>
      <c r="C240" s="58">
        <v>2</v>
      </c>
      <c r="D240" s="2" t="s">
        <v>215</v>
      </c>
      <c r="E240" s="2" t="s">
        <v>389</v>
      </c>
      <c r="F240" s="3" t="s">
        <v>215</v>
      </c>
      <c r="G240" s="3" t="s">
        <v>216</v>
      </c>
      <c r="H240" s="3">
        <v>150</v>
      </c>
      <c r="I240" s="4" t="s">
        <v>390</v>
      </c>
      <c r="J240" s="9" t="s">
        <v>396</v>
      </c>
      <c r="K240" s="38">
        <v>194855.91</v>
      </c>
      <c r="L240" s="39">
        <v>214280.4</v>
      </c>
      <c r="M240" s="39">
        <v>214280.4</v>
      </c>
      <c r="N240" s="39">
        <v>0</v>
      </c>
      <c r="O240" s="39">
        <v>0</v>
      </c>
      <c r="P240" s="39">
        <v>0</v>
      </c>
    </row>
    <row r="241" spans="1:16" s="27" customFormat="1" ht="63" x14ac:dyDescent="0.2">
      <c r="A241" s="6" t="s">
        <v>185</v>
      </c>
      <c r="B241" s="2" t="s">
        <v>86</v>
      </c>
      <c r="C241" s="58">
        <v>2</v>
      </c>
      <c r="D241" s="2" t="s">
        <v>215</v>
      </c>
      <c r="E241" s="2" t="s">
        <v>828</v>
      </c>
      <c r="F241" s="3" t="s">
        <v>215</v>
      </c>
      <c r="G241" s="3" t="s">
        <v>216</v>
      </c>
      <c r="H241" s="3">
        <v>150</v>
      </c>
      <c r="I241" s="4" t="s">
        <v>665</v>
      </c>
      <c r="J241" s="9" t="s">
        <v>609</v>
      </c>
      <c r="K241" s="38"/>
      <c r="L241" s="39"/>
      <c r="M241" s="39"/>
      <c r="N241" s="39">
        <v>0</v>
      </c>
      <c r="O241" s="39">
        <v>64214.7</v>
      </c>
      <c r="P241" s="39">
        <v>23115</v>
      </c>
    </row>
    <row r="242" spans="1:16" s="27" customFormat="1" ht="63" x14ac:dyDescent="0.2">
      <c r="A242" s="6" t="s">
        <v>188</v>
      </c>
      <c r="B242" s="2" t="s">
        <v>108</v>
      </c>
      <c r="C242" s="58">
        <v>2</v>
      </c>
      <c r="D242" s="2" t="s">
        <v>215</v>
      </c>
      <c r="E242" s="2" t="s">
        <v>576</v>
      </c>
      <c r="F242" s="3" t="s">
        <v>215</v>
      </c>
      <c r="G242" s="3" t="s">
        <v>216</v>
      </c>
      <c r="H242" s="3">
        <v>150</v>
      </c>
      <c r="I242" s="4" t="s">
        <v>575</v>
      </c>
      <c r="J242" s="9" t="s">
        <v>783</v>
      </c>
      <c r="K242" s="38">
        <v>108464.3</v>
      </c>
      <c r="L242" s="39">
        <v>108907.8</v>
      </c>
      <c r="M242" s="39">
        <v>108907.8</v>
      </c>
      <c r="N242" s="39">
        <v>56995.5</v>
      </c>
      <c r="O242" s="39">
        <v>0</v>
      </c>
      <c r="P242" s="39">
        <v>0</v>
      </c>
    </row>
    <row r="243" spans="1:16" s="27" customFormat="1" ht="78.75" x14ac:dyDescent="0.2">
      <c r="A243" s="6" t="s">
        <v>186</v>
      </c>
      <c r="B243" s="2" t="s">
        <v>85</v>
      </c>
      <c r="C243" s="58">
        <v>2</v>
      </c>
      <c r="D243" s="2" t="s">
        <v>215</v>
      </c>
      <c r="E243" s="2" t="s">
        <v>270</v>
      </c>
      <c r="F243" s="3" t="s">
        <v>215</v>
      </c>
      <c r="G243" s="3" t="s">
        <v>216</v>
      </c>
      <c r="H243" s="3">
        <v>150</v>
      </c>
      <c r="I243" s="4" t="s">
        <v>123</v>
      </c>
      <c r="J243" s="9" t="s">
        <v>124</v>
      </c>
      <c r="K243" s="38">
        <v>83707.600000000006</v>
      </c>
      <c r="L243" s="39">
        <v>87697.600000000006</v>
      </c>
      <c r="M243" s="39">
        <v>87697.600000000006</v>
      </c>
      <c r="N243" s="39">
        <v>0</v>
      </c>
      <c r="O243" s="39">
        <v>0</v>
      </c>
      <c r="P243" s="39">
        <v>0</v>
      </c>
    </row>
    <row r="244" spans="1:16" s="27" customFormat="1" ht="94.5" x14ac:dyDescent="0.2">
      <c r="A244" s="6" t="s">
        <v>188</v>
      </c>
      <c r="B244" s="2" t="s">
        <v>108</v>
      </c>
      <c r="C244" s="58">
        <v>2</v>
      </c>
      <c r="D244" s="2" t="s">
        <v>215</v>
      </c>
      <c r="E244" s="2" t="s">
        <v>271</v>
      </c>
      <c r="F244" s="3" t="s">
        <v>215</v>
      </c>
      <c r="G244" s="3" t="s">
        <v>216</v>
      </c>
      <c r="H244" s="3">
        <v>150</v>
      </c>
      <c r="I244" s="4" t="s">
        <v>125</v>
      </c>
      <c r="J244" s="9" t="s">
        <v>126</v>
      </c>
      <c r="K244" s="38">
        <v>12599.1</v>
      </c>
      <c r="L244" s="38">
        <v>12599.1</v>
      </c>
      <c r="M244" s="38">
        <v>12599.1</v>
      </c>
      <c r="N244" s="39">
        <v>10219.700000000001</v>
      </c>
      <c r="O244" s="39">
        <v>8811.6</v>
      </c>
      <c r="P244" s="39">
        <v>12128.8</v>
      </c>
    </row>
    <row r="245" spans="1:16" s="27" customFormat="1" ht="126" x14ac:dyDescent="0.2">
      <c r="A245" s="6" t="s">
        <v>581</v>
      </c>
      <c r="B245" s="2" t="s">
        <v>72</v>
      </c>
      <c r="C245" s="58">
        <v>2</v>
      </c>
      <c r="D245" s="2" t="s">
        <v>215</v>
      </c>
      <c r="E245" s="2" t="s">
        <v>761</v>
      </c>
      <c r="F245" s="3" t="s">
        <v>215</v>
      </c>
      <c r="G245" s="3" t="s">
        <v>216</v>
      </c>
      <c r="H245" s="3">
        <v>150</v>
      </c>
      <c r="I245" s="4" t="s">
        <v>740</v>
      </c>
      <c r="J245" s="9" t="s">
        <v>739</v>
      </c>
      <c r="K245" s="38">
        <v>3042.9</v>
      </c>
      <c r="L245" s="38">
        <v>3897.9</v>
      </c>
      <c r="M245" s="38">
        <v>3897.9</v>
      </c>
      <c r="N245" s="39">
        <v>3449.1</v>
      </c>
      <c r="O245" s="39">
        <v>0</v>
      </c>
      <c r="P245" s="39">
        <v>0</v>
      </c>
    </row>
    <row r="246" spans="1:16" s="27" customFormat="1" ht="47.25" x14ac:dyDescent="0.2">
      <c r="A246" s="6" t="s">
        <v>188</v>
      </c>
      <c r="B246" s="2" t="s">
        <v>108</v>
      </c>
      <c r="C246" s="58">
        <v>2</v>
      </c>
      <c r="D246" s="2" t="s">
        <v>215</v>
      </c>
      <c r="E246" s="2" t="s">
        <v>272</v>
      </c>
      <c r="F246" s="3" t="s">
        <v>215</v>
      </c>
      <c r="G246" s="3" t="s">
        <v>216</v>
      </c>
      <c r="H246" s="3">
        <v>150</v>
      </c>
      <c r="I246" s="4" t="s">
        <v>166</v>
      </c>
      <c r="J246" s="9" t="s">
        <v>128</v>
      </c>
      <c r="K246" s="38">
        <v>42596.39</v>
      </c>
      <c r="L246" s="38">
        <v>44714.3</v>
      </c>
      <c r="M246" s="38">
        <v>44714.3</v>
      </c>
      <c r="N246" s="39">
        <v>26021.5</v>
      </c>
      <c r="O246" s="39">
        <v>6445.3</v>
      </c>
      <c r="P246" s="39">
        <v>6613.6</v>
      </c>
    </row>
    <row r="247" spans="1:16" s="27" customFormat="1" ht="110.25" x14ac:dyDescent="0.2">
      <c r="A247" s="6" t="s">
        <v>181</v>
      </c>
      <c r="B247" s="2" t="s">
        <v>110</v>
      </c>
      <c r="C247" s="58">
        <v>2</v>
      </c>
      <c r="D247" s="2" t="s">
        <v>215</v>
      </c>
      <c r="E247" s="2" t="s">
        <v>273</v>
      </c>
      <c r="F247" s="3" t="s">
        <v>215</v>
      </c>
      <c r="G247" s="3" t="s">
        <v>216</v>
      </c>
      <c r="H247" s="3">
        <v>150</v>
      </c>
      <c r="I247" s="4" t="s">
        <v>127</v>
      </c>
      <c r="J247" s="9" t="s">
        <v>326</v>
      </c>
      <c r="K247" s="38">
        <v>382955.7</v>
      </c>
      <c r="L247" s="39">
        <v>775796.7</v>
      </c>
      <c r="M247" s="39">
        <v>775796.7</v>
      </c>
      <c r="N247" s="39">
        <v>1092439.7</v>
      </c>
      <c r="O247" s="39">
        <v>0</v>
      </c>
      <c r="P247" s="39">
        <v>0</v>
      </c>
    </row>
    <row r="248" spans="1:16" s="27" customFormat="1" ht="409.5" x14ac:dyDescent="0.2">
      <c r="A248" s="6" t="s">
        <v>397</v>
      </c>
      <c r="B248" s="2" t="s">
        <v>393</v>
      </c>
      <c r="C248" s="58">
        <v>2</v>
      </c>
      <c r="D248" s="2" t="s">
        <v>215</v>
      </c>
      <c r="E248" s="2" t="s">
        <v>829</v>
      </c>
      <c r="F248" s="3" t="s">
        <v>215</v>
      </c>
      <c r="G248" s="3" t="s">
        <v>216</v>
      </c>
      <c r="H248" s="3">
        <v>150</v>
      </c>
      <c r="I248" s="4" t="s">
        <v>830</v>
      </c>
      <c r="J248" s="9" t="s">
        <v>784</v>
      </c>
      <c r="K248" s="38">
        <v>92050</v>
      </c>
      <c r="L248" s="39">
        <v>0</v>
      </c>
      <c r="M248" s="39">
        <v>92050</v>
      </c>
      <c r="N248" s="39">
        <v>0</v>
      </c>
      <c r="O248" s="39">
        <v>0</v>
      </c>
      <c r="P248" s="39">
        <v>0</v>
      </c>
    </row>
    <row r="249" spans="1:16" s="27" customFormat="1" ht="94.5" x14ac:dyDescent="0.2">
      <c r="A249" s="6" t="s">
        <v>171</v>
      </c>
      <c r="B249" s="2" t="s">
        <v>129</v>
      </c>
      <c r="C249" s="58">
        <v>2</v>
      </c>
      <c r="D249" s="2" t="s">
        <v>215</v>
      </c>
      <c r="E249" s="2" t="s">
        <v>829</v>
      </c>
      <c r="F249" s="3" t="s">
        <v>215</v>
      </c>
      <c r="G249" s="3" t="s">
        <v>216</v>
      </c>
      <c r="H249" s="3">
        <v>150</v>
      </c>
      <c r="I249" s="4" t="s">
        <v>831</v>
      </c>
      <c r="J249" s="9" t="s">
        <v>785</v>
      </c>
      <c r="K249" s="38">
        <v>0</v>
      </c>
      <c r="L249" s="39"/>
      <c r="M249" s="39"/>
      <c r="N249" s="39">
        <v>149510</v>
      </c>
      <c r="O249" s="39">
        <v>0</v>
      </c>
      <c r="P249" s="39">
        <v>0</v>
      </c>
    </row>
    <row r="250" spans="1:16" s="27" customFormat="1" ht="141.75" x14ac:dyDescent="0.2">
      <c r="A250" s="6" t="s">
        <v>174</v>
      </c>
      <c r="B250" s="2" t="s">
        <v>88</v>
      </c>
      <c r="C250" s="58">
        <v>2</v>
      </c>
      <c r="D250" s="2" t="s">
        <v>215</v>
      </c>
      <c r="E250" s="2" t="s">
        <v>274</v>
      </c>
      <c r="F250" s="3" t="s">
        <v>215</v>
      </c>
      <c r="G250" s="3" t="s">
        <v>216</v>
      </c>
      <c r="H250" s="3">
        <v>150</v>
      </c>
      <c r="I250" s="4" t="s">
        <v>130</v>
      </c>
      <c r="J250" s="9" t="s">
        <v>786</v>
      </c>
      <c r="K250" s="38">
        <v>889100</v>
      </c>
      <c r="L250" s="39">
        <v>889100</v>
      </c>
      <c r="M250" s="39">
        <v>889100</v>
      </c>
      <c r="N250" s="39">
        <v>2032439.3</v>
      </c>
      <c r="O250" s="39">
        <v>2050346.2</v>
      </c>
      <c r="P250" s="39">
        <v>2070739.2</v>
      </c>
    </row>
    <row r="251" spans="1:16" s="27" customFormat="1" ht="157.5" x14ac:dyDescent="0.2">
      <c r="A251" s="6" t="s">
        <v>171</v>
      </c>
      <c r="B251" s="2" t="s">
        <v>129</v>
      </c>
      <c r="C251" s="58">
        <v>2</v>
      </c>
      <c r="D251" s="2" t="s">
        <v>215</v>
      </c>
      <c r="E251" s="2" t="s">
        <v>275</v>
      </c>
      <c r="F251" s="3" t="s">
        <v>215</v>
      </c>
      <c r="G251" s="3" t="s">
        <v>216</v>
      </c>
      <c r="H251" s="3">
        <v>150</v>
      </c>
      <c r="I251" s="4" t="s">
        <v>131</v>
      </c>
      <c r="J251" s="9" t="s">
        <v>570</v>
      </c>
      <c r="K251" s="38">
        <v>112158</v>
      </c>
      <c r="L251" s="39">
        <v>112894.6</v>
      </c>
      <c r="M251" s="39">
        <v>112894.6</v>
      </c>
      <c r="N251" s="39">
        <v>67244.399999999994</v>
      </c>
      <c r="O251" s="39">
        <v>0</v>
      </c>
      <c r="P251" s="39">
        <v>0</v>
      </c>
    </row>
    <row r="252" spans="1:16" s="27" customFormat="1" ht="126" x14ac:dyDescent="0.2">
      <c r="A252" s="6" t="s">
        <v>174</v>
      </c>
      <c r="B252" s="2" t="s">
        <v>88</v>
      </c>
      <c r="C252" s="58">
        <v>2</v>
      </c>
      <c r="D252" s="2" t="s">
        <v>215</v>
      </c>
      <c r="E252" s="2" t="s">
        <v>276</v>
      </c>
      <c r="F252" s="3" t="s">
        <v>215</v>
      </c>
      <c r="G252" s="3" t="s">
        <v>216</v>
      </c>
      <c r="H252" s="3">
        <v>150</v>
      </c>
      <c r="I252" s="4" t="s">
        <v>132</v>
      </c>
      <c r="J252" s="9" t="s">
        <v>133</v>
      </c>
      <c r="K252" s="38">
        <v>0</v>
      </c>
      <c r="L252" s="39">
        <v>0</v>
      </c>
      <c r="M252" s="39">
        <v>1430750</v>
      </c>
      <c r="N252" s="39">
        <v>0</v>
      </c>
      <c r="O252" s="39">
        <v>0</v>
      </c>
      <c r="P252" s="39">
        <v>0</v>
      </c>
    </row>
    <row r="253" spans="1:16" s="27" customFormat="1" ht="94.5" x14ac:dyDescent="0.2">
      <c r="A253" s="6" t="s">
        <v>184</v>
      </c>
      <c r="B253" s="2" t="s">
        <v>80</v>
      </c>
      <c r="C253" s="58">
        <v>2</v>
      </c>
      <c r="D253" s="2" t="s">
        <v>215</v>
      </c>
      <c r="E253" s="2" t="s">
        <v>357</v>
      </c>
      <c r="F253" s="3" t="s">
        <v>215</v>
      </c>
      <c r="G253" s="3" t="s">
        <v>216</v>
      </c>
      <c r="H253" s="3">
        <v>150</v>
      </c>
      <c r="I253" s="4" t="s">
        <v>370</v>
      </c>
      <c r="J253" s="9" t="s">
        <v>384</v>
      </c>
      <c r="K253" s="38">
        <v>14094.92</v>
      </c>
      <c r="L253" s="39">
        <v>27919.5</v>
      </c>
      <c r="M253" s="39">
        <v>38048.400000000001</v>
      </c>
      <c r="N253" s="39">
        <v>0</v>
      </c>
      <c r="O253" s="39">
        <v>0</v>
      </c>
      <c r="P253" s="39">
        <v>0</v>
      </c>
    </row>
    <row r="254" spans="1:16" s="27" customFormat="1" ht="78.75" x14ac:dyDescent="0.2">
      <c r="A254" s="6" t="s">
        <v>174</v>
      </c>
      <c r="B254" s="2" t="s">
        <v>88</v>
      </c>
      <c r="C254" s="58">
        <v>2</v>
      </c>
      <c r="D254" s="2" t="s">
        <v>215</v>
      </c>
      <c r="E254" s="2" t="s">
        <v>277</v>
      </c>
      <c r="F254" s="3" t="s">
        <v>215</v>
      </c>
      <c r="G254" s="3" t="s">
        <v>216</v>
      </c>
      <c r="H254" s="3">
        <v>150</v>
      </c>
      <c r="I254" s="4" t="s">
        <v>167</v>
      </c>
      <c r="J254" s="9" t="s">
        <v>327</v>
      </c>
      <c r="K254" s="38">
        <v>396080.1</v>
      </c>
      <c r="L254" s="39">
        <v>396080.1</v>
      </c>
      <c r="M254" s="39">
        <v>396080.1</v>
      </c>
      <c r="N254" s="39">
        <v>372694.7</v>
      </c>
      <c r="O254" s="39">
        <v>0</v>
      </c>
      <c r="P254" s="39">
        <v>0</v>
      </c>
    </row>
    <row r="255" spans="1:16" s="27" customFormat="1" ht="78.75" x14ac:dyDescent="0.2">
      <c r="A255" s="6" t="s">
        <v>185</v>
      </c>
      <c r="B255" s="2" t="s">
        <v>86</v>
      </c>
      <c r="C255" s="58">
        <v>2</v>
      </c>
      <c r="D255" s="2" t="s">
        <v>215</v>
      </c>
      <c r="E255" s="2" t="s">
        <v>758</v>
      </c>
      <c r="F255" s="3" t="s">
        <v>215</v>
      </c>
      <c r="G255" s="3" t="s">
        <v>216</v>
      </c>
      <c r="H255" s="3">
        <v>150</v>
      </c>
      <c r="I255" s="4" t="s">
        <v>748</v>
      </c>
      <c r="J255" s="9" t="s">
        <v>749</v>
      </c>
      <c r="K255" s="38">
        <v>360890.1</v>
      </c>
      <c r="L255" s="39">
        <v>316425.40000000002</v>
      </c>
      <c r="M255" s="39">
        <v>404135.5</v>
      </c>
      <c r="N255" s="39">
        <v>56768</v>
      </c>
      <c r="O255" s="39">
        <v>0</v>
      </c>
      <c r="P255" s="39">
        <v>0</v>
      </c>
    </row>
    <row r="256" spans="1:16" s="27" customFormat="1" ht="63" x14ac:dyDescent="0.2">
      <c r="A256" s="6" t="s">
        <v>185</v>
      </c>
      <c r="B256" s="2" t="s">
        <v>86</v>
      </c>
      <c r="C256" s="58">
        <v>2</v>
      </c>
      <c r="D256" s="2" t="s">
        <v>215</v>
      </c>
      <c r="E256" s="2" t="s">
        <v>387</v>
      </c>
      <c r="F256" s="3" t="s">
        <v>215</v>
      </c>
      <c r="G256" s="3" t="s">
        <v>216</v>
      </c>
      <c r="H256" s="3">
        <v>150</v>
      </c>
      <c r="I256" s="4" t="s">
        <v>388</v>
      </c>
      <c r="J256" s="9" t="s">
        <v>787</v>
      </c>
      <c r="K256" s="38">
        <v>10453.799999999999</v>
      </c>
      <c r="L256" s="39">
        <v>834222.6</v>
      </c>
      <c r="M256" s="39">
        <v>167096.1</v>
      </c>
      <c r="N256" s="39">
        <v>0</v>
      </c>
      <c r="O256" s="39">
        <v>0</v>
      </c>
      <c r="P256" s="39">
        <v>0</v>
      </c>
    </row>
    <row r="257" spans="1:16" s="27" customFormat="1" ht="63" x14ac:dyDescent="0.2">
      <c r="A257" s="6" t="s">
        <v>188</v>
      </c>
      <c r="B257" s="2" t="s">
        <v>108</v>
      </c>
      <c r="C257" s="58">
        <v>2</v>
      </c>
      <c r="D257" s="2" t="s">
        <v>215</v>
      </c>
      <c r="E257" s="2" t="s">
        <v>763</v>
      </c>
      <c r="F257" s="3" t="s">
        <v>215</v>
      </c>
      <c r="G257" s="3" t="s">
        <v>216</v>
      </c>
      <c r="H257" s="3">
        <v>150</v>
      </c>
      <c r="I257" s="4" t="s">
        <v>747</v>
      </c>
      <c r="J257" s="9" t="s">
        <v>746</v>
      </c>
      <c r="K257" s="38">
        <v>38612.199999999997</v>
      </c>
      <c r="L257" s="39">
        <v>38612.199999999997</v>
      </c>
      <c r="M257" s="39">
        <v>38612.199999999997</v>
      </c>
      <c r="N257" s="39">
        <v>13553.5</v>
      </c>
      <c r="O257" s="39">
        <v>0</v>
      </c>
      <c r="P257" s="39">
        <v>0</v>
      </c>
    </row>
    <row r="258" spans="1:16" s="27" customFormat="1" ht="141.75" x14ac:dyDescent="0.2">
      <c r="A258" s="6" t="s">
        <v>184</v>
      </c>
      <c r="B258" s="2" t="s">
        <v>80</v>
      </c>
      <c r="C258" s="58">
        <v>2</v>
      </c>
      <c r="D258" s="2" t="s">
        <v>215</v>
      </c>
      <c r="E258" s="2" t="s">
        <v>398</v>
      </c>
      <c r="F258" s="3" t="s">
        <v>215</v>
      </c>
      <c r="G258" s="3" t="s">
        <v>216</v>
      </c>
      <c r="H258" s="3">
        <v>150</v>
      </c>
      <c r="I258" s="4" t="s">
        <v>399</v>
      </c>
      <c r="J258" s="9" t="s">
        <v>400</v>
      </c>
      <c r="K258" s="38">
        <v>51767.18</v>
      </c>
      <c r="L258" s="39">
        <v>67190.899999999994</v>
      </c>
      <c r="M258" s="39">
        <v>67190.899999999994</v>
      </c>
      <c r="N258" s="39">
        <v>0</v>
      </c>
      <c r="O258" s="39">
        <v>0</v>
      </c>
      <c r="P258" s="39">
        <v>0</v>
      </c>
    </row>
    <row r="259" spans="1:16" s="27" customFormat="1" ht="63" x14ac:dyDescent="0.2">
      <c r="A259" s="6" t="s">
        <v>188</v>
      </c>
      <c r="B259" s="2" t="s">
        <v>108</v>
      </c>
      <c r="C259" s="58">
        <v>2</v>
      </c>
      <c r="D259" s="2" t="s">
        <v>215</v>
      </c>
      <c r="E259" s="2" t="s">
        <v>555</v>
      </c>
      <c r="F259" s="3" t="s">
        <v>215</v>
      </c>
      <c r="G259" s="3" t="s">
        <v>216</v>
      </c>
      <c r="H259" s="3">
        <v>150</v>
      </c>
      <c r="I259" s="4" t="s">
        <v>556</v>
      </c>
      <c r="J259" s="9" t="s">
        <v>557</v>
      </c>
      <c r="K259" s="38">
        <v>18425</v>
      </c>
      <c r="L259" s="38">
        <v>18425</v>
      </c>
      <c r="M259" s="38">
        <v>18425</v>
      </c>
      <c r="N259" s="39">
        <v>21000</v>
      </c>
      <c r="O259" s="39">
        <v>0</v>
      </c>
      <c r="P259" s="39">
        <v>0</v>
      </c>
    </row>
    <row r="260" spans="1:16" s="27" customFormat="1" ht="126" x14ac:dyDescent="0.2">
      <c r="A260" s="6" t="s">
        <v>180</v>
      </c>
      <c r="B260" s="2" t="s">
        <v>32</v>
      </c>
      <c r="C260" s="58">
        <v>2</v>
      </c>
      <c r="D260" s="2" t="s">
        <v>215</v>
      </c>
      <c r="E260" s="2" t="s">
        <v>759</v>
      </c>
      <c r="F260" s="3" t="s">
        <v>215</v>
      </c>
      <c r="G260" s="3" t="s">
        <v>216</v>
      </c>
      <c r="H260" s="3">
        <v>150</v>
      </c>
      <c r="I260" s="4" t="s">
        <v>737</v>
      </c>
      <c r="J260" s="9" t="s">
        <v>738</v>
      </c>
      <c r="K260" s="38">
        <v>42731.3</v>
      </c>
      <c r="L260" s="39">
        <v>42731.3</v>
      </c>
      <c r="M260" s="39">
        <v>42731.3</v>
      </c>
      <c r="N260" s="39">
        <v>17189.3</v>
      </c>
      <c r="O260" s="39">
        <v>0</v>
      </c>
      <c r="P260" s="39">
        <v>0</v>
      </c>
    </row>
    <row r="261" spans="1:16" s="27" customFormat="1" ht="78.75" x14ac:dyDescent="0.2">
      <c r="A261" s="6" t="s">
        <v>185</v>
      </c>
      <c r="B261" s="2" t="s">
        <v>86</v>
      </c>
      <c r="C261" s="58">
        <v>2</v>
      </c>
      <c r="D261" s="2" t="s">
        <v>215</v>
      </c>
      <c r="E261" s="2" t="s">
        <v>832</v>
      </c>
      <c r="F261" s="3" t="s">
        <v>215</v>
      </c>
      <c r="G261" s="3" t="s">
        <v>216</v>
      </c>
      <c r="H261" s="3">
        <v>150</v>
      </c>
      <c r="I261" s="4" t="s">
        <v>833</v>
      </c>
      <c r="J261" s="9" t="s">
        <v>610</v>
      </c>
      <c r="K261" s="38">
        <v>0</v>
      </c>
      <c r="L261" s="39">
        <v>5674.5</v>
      </c>
      <c r="M261" s="39">
        <v>5674.5</v>
      </c>
      <c r="N261" s="39">
        <v>1546.5</v>
      </c>
      <c r="O261" s="39">
        <v>1539.7</v>
      </c>
      <c r="P261" s="39">
        <v>1539.7</v>
      </c>
    </row>
    <row r="262" spans="1:16" s="27" customFormat="1" ht="78.75" x14ac:dyDescent="0.2">
      <c r="A262" s="6" t="s">
        <v>181</v>
      </c>
      <c r="B262" s="2" t="s">
        <v>110</v>
      </c>
      <c r="C262" s="58">
        <v>2</v>
      </c>
      <c r="D262" s="2" t="s">
        <v>215</v>
      </c>
      <c r="E262" s="2" t="s">
        <v>834</v>
      </c>
      <c r="F262" s="3" t="s">
        <v>215</v>
      </c>
      <c r="G262" s="3" t="s">
        <v>216</v>
      </c>
      <c r="H262" s="3">
        <v>150</v>
      </c>
      <c r="I262" s="4" t="s">
        <v>672</v>
      </c>
      <c r="J262" s="9" t="s">
        <v>615</v>
      </c>
      <c r="K262" s="38">
        <v>4957562.45</v>
      </c>
      <c r="L262" s="39">
        <v>4366564.9000000004</v>
      </c>
      <c r="M262" s="39">
        <v>4978845.9000000004</v>
      </c>
      <c r="N262" s="39">
        <v>0</v>
      </c>
      <c r="O262" s="39">
        <v>0</v>
      </c>
      <c r="P262" s="39">
        <v>0</v>
      </c>
    </row>
    <row r="263" spans="1:16" s="27" customFormat="1" ht="157.5" x14ac:dyDescent="0.2">
      <c r="A263" s="6" t="s">
        <v>184</v>
      </c>
      <c r="B263" s="2" t="s">
        <v>80</v>
      </c>
      <c r="C263" s="58">
        <v>2</v>
      </c>
      <c r="D263" s="2" t="s">
        <v>215</v>
      </c>
      <c r="E263" s="2" t="s">
        <v>685</v>
      </c>
      <c r="F263" s="3" t="s">
        <v>215</v>
      </c>
      <c r="G263" s="3" t="s">
        <v>216</v>
      </c>
      <c r="H263" s="3">
        <v>150</v>
      </c>
      <c r="I263" s="4" t="s">
        <v>673</v>
      </c>
      <c r="J263" s="9" t="s">
        <v>616</v>
      </c>
      <c r="K263" s="38">
        <v>280366.86</v>
      </c>
      <c r="L263" s="39">
        <v>330529.59999999998</v>
      </c>
      <c r="M263" s="39">
        <v>330529.59999999998</v>
      </c>
      <c r="N263" s="39">
        <v>198796.1</v>
      </c>
      <c r="O263" s="39">
        <v>283557.5</v>
      </c>
      <c r="P263" s="39">
        <v>0</v>
      </c>
    </row>
    <row r="264" spans="1:16" s="27" customFormat="1" ht="78.75" x14ac:dyDescent="0.2">
      <c r="A264" s="6" t="s">
        <v>172</v>
      </c>
      <c r="B264" s="2" t="s">
        <v>107</v>
      </c>
      <c r="C264" s="58">
        <v>2</v>
      </c>
      <c r="D264" s="2" t="s">
        <v>215</v>
      </c>
      <c r="E264" s="2" t="s">
        <v>835</v>
      </c>
      <c r="F264" s="3" t="s">
        <v>215</v>
      </c>
      <c r="G264" s="3" t="s">
        <v>216</v>
      </c>
      <c r="H264" s="3">
        <v>150</v>
      </c>
      <c r="I264" s="4" t="s">
        <v>674</v>
      </c>
      <c r="J264" s="9" t="s">
        <v>617</v>
      </c>
      <c r="K264" s="38">
        <v>156000</v>
      </c>
      <c r="L264" s="38">
        <v>78000</v>
      </c>
      <c r="M264" s="38">
        <v>156000</v>
      </c>
      <c r="N264" s="39">
        <v>12000</v>
      </c>
      <c r="O264" s="39">
        <v>102000</v>
      </c>
      <c r="P264" s="39">
        <v>36000</v>
      </c>
    </row>
    <row r="265" spans="1:16" s="27" customFormat="1" ht="173.25" x14ac:dyDescent="0.2">
      <c r="A265" s="6" t="s">
        <v>181</v>
      </c>
      <c r="B265" s="2" t="s">
        <v>110</v>
      </c>
      <c r="C265" s="58">
        <v>2</v>
      </c>
      <c r="D265" s="2" t="s">
        <v>215</v>
      </c>
      <c r="E265" s="2" t="s">
        <v>836</v>
      </c>
      <c r="F265" s="3" t="s">
        <v>215</v>
      </c>
      <c r="G265" s="3" t="s">
        <v>216</v>
      </c>
      <c r="H265" s="3">
        <v>150</v>
      </c>
      <c r="I265" s="4" t="s">
        <v>671</v>
      </c>
      <c r="J265" s="9" t="s">
        <v>788</v>
      </c>
      <c r="K265" s="39">
        <v>25431</v>
      </c>
      <c r="L265" s="39">
        <v>25431</v>
      </c>
      <c r="M265" s="39">
        <v>25431</v>
      </c>
      <c r="N265" s="39">
        <v>1663.8</v>
      </c>
      <c r="O265" s="39">
        <v>0</v>
      </c>
      <c r="P265" s="39">
        <v>0</v>
      </c>
    </row>
    <row r="266" spans="1:16" s="27" customFormat="1" ht="94.5" x14ac:dyDescent="0.2">
      <c r="A266" s="6" t="s">
        <v>172</v>
      </c>
      <c r="B266" s="2" t="s">
        <v>107</v>
      </c>
      <c r="C266" s="58">
        <v>2</v>
      </c>
      <c r="D266" s="2" t="s">
        <v>215</v>
      </c>
      <c r="E266" s="2" t="s">
        <v>683</v>
      </c>
      <c r="F266" s="3" t="s">
        <v>215</v>
      </c>
      <c r="G266" s="3" t="s">
        <v>216</v>
      </c>
      <c r="H266" s="3">
        <v>150</v>
      </c>
      <c r="I266" s="4" t="s">
        <v>682</v>
      </c>
      <c r="J266" s="9" t="s">
        <v>789</v>
      </c>
      <c r="K266" s="38">
        <v>1641331.16</v>
      </c>
      <c r="L266" s="39">
        <v>2099300</v>
      </c>
      <c r="M266" s="39">
        <v>2099300</v>
      </c>
      <c r="N266" s="39">
        <v>2845110</v>
      </c>
      <c r="O266" s="39">
        <v>0</v>
      </c>
      <c r="P266" s="39">
        <v>0</v>
      </c>
    </row>
    <row r="267" spans="1:16" s="27" customFormat="1" ht="204.75" x14ac:dyDescent="0.2">
      <c r="A267" s="6" t="s">
        <v>186</v>
      </c>
      <c r="B267" s="2" t="s">
        <v>85</v>
      </c>
      <c r="C267" s="58">
        <v>2</v>
      </c>
      <c r="D267" s="2" t="s">
        <v>215</v>
      </c>
      <c r="E267" s="2" t="s">
        <v>837</v>
      </c>
      <c r="F267" s="3" t="s">
        <v>215</v>
      </c>
      <c r="G267" s="3" t="s">
        <v>216</v>
      </c>
      <c r="H267" s="3">
        <v>150</v>
      </c>
      <c r="I267" s="4" t="s">
        <v>666</v>
      </c>
      <c r="J267" s="9" t="s">
        <v>790</v>
      </c>
      <c r="K267" s="38">
        <v>355597.18</v>
      </c>
      <c r="L267" s="38">
        <v>556350</v>
      </c>
      <c r="M267" s="38">
        <v>556350</v>
      </c>
      <c r="N267" s="39">
        <v>480050.5</v>
      </c>
      <c r="O267" s="39">
        <v>0</v>
      </c>
      <c r="P267" s="39">
        <v>0</v>
      </c>
    </row>
    <row r="268" spans="1:16" s="27" customFormat="1" ht="173.25" x14ac:dyDescent="0.2">
      <c r="A268" s="6" t="s">
        <v>172</v>
      </c>
      <c r="B268" s="2" t="s">
        <v>107</v>
      </c>
      <c r="C268" s="58">
        <v>2</v>
      </c>
      <c r="D268" s="2" t="s">
        <v>215</v>
      </c>
      <c r="E268" s="2" t="s">
        <v>358</v>
      </c>
      <c r="F268" s="3" t="s">
        <v>215</v>
      </c>
      <c r="G268" s="3" t="s">
        <v>216</v>
      </c>
      <c r="H268" s="3">
        <v>150</v>
      </c>
      <c r="I268" s="4" t="s">
        <v>371</v>
      </c>
      <c r="J268" s="9" t="s">
        <v>503</v>
      </c>
      <c r="K268" s="38">
        <v>0</v>
      </c>
      <c r="L268" s="39"/>
      <c r="M268" s="39"/>
      <c r="N268" s="39">
        <v>122322.3</v>
      </c>
      <c r="O268" s="39">
        <v>0</v>
      </c>
      <c r="P268" s="39">
        <v>0</v>
      </c>
    </row>
    <row r="269" spans="1:16" s="27" customFormat="1" ht="173.25" x14ac:dyDescent="0.2">
      <c r="A269" s="6" t="s">
        <v>580</v>
      </c>
      <c r="B269" s="2" t="s">
        <v>394</v>
      </c>
      <c r="C269" s="58">
        <v>2</v>
      </c>
      <c r="D269" s="2" t="s">
        <v>215</v>
      </c>
      <c r="E269" s="2" t="s">
        <v>493</v>
      </c>
      <c r="F269" s="3" t="s">
        <v>215</v>
      </c>
      <c r="G269" s="3" t="s">
        <v>216</v>
      </c>
      <c r="H269" s="3">
        <v>150</v>
      </c>
      <c r="I269" s="4" t="s">
        <v>423</v>
      </c>
      <c r="J269" s="9" t="s">
        <v>791</v>
      </c>
      <c r="K269" s="38">
        <v>1563882</v>
      </c>
      <c r="L269" s="39">
        <v>1862961.7</v>
      </c>
      <c r="M269" s="39">
        <v>1563882</v>
      </c>
      <c r="N269" s="39">
        <v>3077676.9</v>
      </c>
      <c r="O269" s="39">
        <v>0</v>
      </c>
      <c r="P269" s="39">
        <v>0</v>
      </c>
    </row>
    <row r="270" spans="1:16" s="27" customFormat="1" ht="189" x14ac:dyDescent="0.2">
      <c r="A270" s="6" t="s">
        <v>186</v>
      </c>
      <c r="B270" s="2" t="s">
        <v>85</v>
      </c>
      <c r="C270" s="58">
        <v>2</v>
      </c>
      <c r="D270" s="2" t="s">
        <v>215</v>
      </c>
      <c r="E270" s="2" t="s">
        <v>401</v>
      </c>
      <c r="F270" s="3" t="s">
        <v>215</v>
      </c>
      <c r="G270" s="3" t="s">
        <v>216</v>
      </c>
      <c r="H270" s="3">
        <v>150</v>
      </c>
      <c r="I270" s="4" t="s">
        <v>402</v>
      </c>
      <c r="J270" s="9" t="s">
        <v>443</v>
      </c>
      <c r="K270" s="38">
        <v>121643.69</v>
      </c>
      <c r="L270" s="39">
        <v>212084</v>
      </c>
      <c r="M270" s="39">
        <v>212084</v>
      </c>
      <c r="N270" s="39">
        <v>0</v>
      </c>
      <c r="O270" s="39">
        <v>0</v>
      </c>
      <c r="P270" s="39">
        <v>0</v>
      </c>
    </row>
    <row r="271" spans="1:16" s="27" customFormat="1" ht="189" x14ac:dyDescent="0.2">
      <c r="A271" s="6" t="s">
        <v>174</v>
      </c>
      <c r="B271" s="2" t="s">
        <v>88</v>
      </c>
      <c r="C271" s="58">
        <v>2</v>
      </c>
      <c r="D271" s="2" t="s">
        <v>215</v>
      </c>
      <c r="E271" s="2" t="s">
        <v>401</v>
      </c>
      <c r="F271" s="3" t="s">
        <v>215</v>
      </c>
      <c r="G271" s="3" t="s">
        <v>216</v>
      </c>
      <c r="H271" s="3">
        <v>150</v>
      </c>
      <c r="I271" s="4" t="s">
        <v>402</v>
      </c>
      <c r="J271" s="9" t="s">
        <v>443</v>
      </c>
      <c r="K271" s="38">
        <v>90449.600000000006</v>
      </c>
      <c r="L271" s="39">
        <v>90449.600000000006</v>
      </c>
      <c r="M271" s="39">
        <v>90449.600000000006</v>
      </c>
      <c r="N271" s="39">
        <v>388843</v>
      </c>
      <c r="O271" s="39">
        <v>378808</v>
      </c>
      <c r="P271" s="39">
        <v>0</v>
      </c>
    </row>
    <row r="272" spans="1:16" s="27" customFormat="1" ht="189" x14ac:dyDescent="0.2">
      <c r="A272" s="6" t="s">
        <v>175</v>
      </c>
      <c r="B272" s="2" t="s">
        <v>141</v>
      </c>
      <c r="C272" s="58">
        <v>2</v>
      </c>
      <c r="D272" s="2" t="s">
        <v>215</v>
      </c>
      <c r="E272" s="2" t="s">
        <v>401</v>
      </c>
      <c r="F272" s="3" t="s">
        <v>215</v>
      </c>
      <c r="G272" s="3" t="s">
        <v>216</v>
      </c>
      <c r="H272" s="3">
        <v>150</v>
      </c>
      <c r="I272" s="4" t="s">
        <v>402</v>
      </c>
      <c r="J272" s="9" t="s">
        <v>443</v>
      </c>
      <c r="K272" s="38">
        <v>196288.29</v>
      </c>
      <c r="L272" s="39">
        <v>238090</v>
      </c>
      <c r="M272" s="39">
        <v>238090</v>
      </c>
      <c r="N272" s="39">
        <v>0</v>
      </c>
      <c r="O272" s="39">
        <v>0</v>
      </c>
      <c r="P272" s="39">
        <v>0</v>
      </c>
    </row>
    <row r="273" spans="1:16" s="27" customFormat="1" ht="126" x14ac:dyDescent="0.2">
      <c r="A273" s="6" t="s">
        <v>185</v>
      </c>
      <c r="B273" s="2" t="s">
        <v>86</v>
      </c>
      <c r="C273" s="58">
        <v>2</v>
      </c>
      <c r="D273" s="2" t="s">
        <v>215</v>
      </c>
      <c r="E273" s="2" t="s">
        <v>558</v>
      </c>
      <c r="F273" s="3" t="s">
        <v>215</v>
      </c>
      <c r="G273" s="3" t="s">
        <v>216</v>
      </c>
      <c r="H273" s="3">
        <v>150</v>
      </c>
      <c r="I273" s="4" t="s">
        <v>559</v>
      </c>
      <c r="J273" s="9" t="s">
        <v>560</v>
      </c>
      <c r="K273" s="38">
        <v>830201.07</v>
      </c>
      <c r="L273" s="39"/>
      <c r="M273" s="39">
        <v>964397.8</v>
      </c>
      <c r="N273" s="39">
        <v>0</v>
      </c>
      <c r="O273" s="39">
        <v>0</v>
      </c>
      <c r="P273" s="39">
        <v>0</v>
      </c>
    </row>
    <row r="274" spans="1:16" s="26" customFormat="1" ht="78.75" x14ac:dyDescent="0.25">
      <c r="A274" s="6" t="s">
        <v>171</v>
      </c>
      <c r="B274" s="2" t="s">
        <v>129</v>
      </c>
      <c r="C274" s="58">
        <v>2</v>
      </c>
      <c r="D274" s="2" t="s">
        <v>215</v>
      </c>
      <c r="E274" s="2" t="s">
        <v>335</v>
      </c>
      <c r="F274" s="3" t="s">
        <v>215</v>
      </c>
      <c r="G274" s="3" t="s">
        <v>216</v>
      </c>
      <c r="H274" s="3">
        <v>150</v>
      </c>
      <c r="I274" s="4" t="s">
        <v>372</v>
      </c>
      <c r="J274" s="9" t="s">
        <v>792</v>
      </c>
      <c r="K274" s="38">
        <v>250916.45</v>
      </c>
      <c r="L274" s="39"/>
      <c r="M274" s="39">
        <v>250916.5</v>
      </c>
      <c r="N274" s="39">
        <v>0</v>
      </c>
      <c r="O274" s="39">
        <v>0</v>
      </c>
      <c r="P274" s="39">
        <v>0</v>
      </c>
    </row>
    <row r="275" spans="1:16" s="26" customFormat="1" ht="31.5" x14ac:dyDescent="0.25">
      <c r="A275" s="6" t="s">
        <v>183</v>
      </c>
      <c r="B275" s="2" t="s">
        <v>87</v>
      </c>
      <c r="C275" s="58">
        <v>2</v>
      </c>
      <c r="D275" s="2" t="s">
        <v>215</v>
      </c>
      <c r="E275" s="2" t="s">
        <v>278</v>
      </c>
      <c r="F275" s="3" t="s">
        <v>215</v>
      </c>
      <c r="G275" s="3" t="s">
        <v>216</v>
      </c>
      <c r="H275" s="3">
        <v>150</v>
      </c>
      <c r="I275" s="4" t="s">
        <v>155</v>
      </c>
      <c r="J275" s="9" t="s">
        <v>156</v>
      </c>
      <c r="K275" s="38">
        <v>19234.95</v>
      </c>
      <c r="L275" s="39">
        <v>31143.5</v>
      </c>
      <c r="M275" s="39">
        <v>31143.5</v>
      </c>
      <c r="N275" s="39">
        <v>61531.432930000003</v>
      </c>
      <c r="O275" s="39">
        <v>61531.432930000003</v>
      </c>
      <c r="P275" s="39">
        <v>61531.432930000003</v>
      </c>
    </row>
    <row r="276" spans="1:16" s="33" customFormat="1" ht="15.75" x14ac:dyDescent="0.25">
      <c r="A276" s="66" t="s">
        <v>304</v>
      </c>
      <c r="B276" s="67"/>
      <c r="C276" s="67"/>
      <c r="D276" s="67"/>
      <c r="E276" s="67"/>
      <c r="F276" s="67"/>
      <c r="G276" s="67"/>
      <c r="H276" s="67"/>
      <c r="I276" s="67"/>
      <c r="J276" s="68"/>
      <c r="K276" s="50">
        <f t="shared" ref="K276:P276" si="4">SUM(K277:K293)</f>
        <v>6447602.5399999991</v>
      </c>
      <c r="L276" s="50">
        <f t="shared" si="4"/>
        <v>6396174.2999999998</v>
      </c>
      <c r="M276" s="50">
        <f t="shared" si="4"/>
        <v>7964154.3299999991</v>
      </c>
      <c r="N276" s="50">
        <f t="shared" si="4"/>
        <v>6916090.6000000006</v>
      </c>
      <c r="O276" s="50">
        <f t="shared" si="4"/>
        <v>6715468.2000000002</v>
      </c>
      <c r="P276" s="50">
        <f t="shared" si="4"/>
        <v>6869612</v>
      </c>
    </row>
    <row r="277" spans="1:16" s="27" customFormat="1" ht="47.25" x14ac:dyDescent="0.2">
      <c r="A277" s="6" t="s">
        <v>182</v>
      </c>
      <c r="B277" s="2" t="s">
        <v>42</v>
      </c>
      <c r="C277" s="58">
        <v>2</v>
      </c>
      <c r="D277" s="3" t="s">
        <v>215</v>
      </c>
      <c r="E277" s="3">
        <v>35090</v>
      </c>
      <c r="F277" s="3" t="s">
        <v>215</v>
      </c>
      <c r="G277" s="3" t="s">
        <v>216</v>
      </c>
      <c r="H277" s="3">
        <v>150</v>
      </c>
      <c r="I277" s="4" t="s">
        <v>424</v>
      </c>
      <c r="J277" s="9" t="s">
        <v>425</v>
      </c>
      <c r="K277" s="39">
        <v>10437.5</v>
      </c>
      <c r="L277" s="39">
        <v>10437.5</v>
      </c>
      <c r="M277" s="39">
        <v>10437.5</v>
      </c>
      <c r="N277" s="39">
        <v>40846.6</v>
      </c>
      <c r="O277" s="39">
        <v>0</v>
      </c>
      <c r="P277" s="39">
        <v>0</v>
      </c>
    </row>
    <row r="278" spans="1:16" s="27" customFormat="1" ht="94.5" x14ac:dyDescent="0.2">
      <c r="A278" s="6" t="s">
        <v>183</v>
      </c>
      <c r="B278" s="2" t="s">
        <v>87</v>
      </c>
      <c r="C278" s="58">
        <v>2</v>
      </c>
      <c r="D278" s="2" t="s">
        <v>215</v>
      </c>
      <c r="E278" s="2">
        <v>35118</v>
      </c>
      <c r="F278" s="3" t="s">
        <v>215</v>
      </c>
      <c r="G278" s="3" t="s">
        <v>216</v>
      </c>
      <c r="H278" s="3">
        <v>150</v>
      </c>
      <c r="I278" s="4" t="s">
        <v>838</v>
      </c>
      <c r="J278" s="9" t="s">
        <v>134</v>
      </c>
      <c r="K278" s="38">
        <v>34996.269999999997</v>
      </c>
      <c r="L278" s="39">
        <v>49270.9</v>
      </c>
      <c r="M278" s="39">
        <v>49270.9</v>
      </c>
      <c r="N278" s="39">
        <v>0</v>
      </c>
      <c r="O278" s="39">
        <v>0</v>
      </c>
      <c r="P278" s="39">
        <v>0</v>
      </c>
    </row>
    <row r="279" spans="1:16" s="27" customFormat="1" ht="126" x14ac:dyDescent="0.2">
      <c r="A279" s="6" t="s">
        <v>183</v>
      </c>
      <c r="B279" s="2" t="s">
        <v>87</v>
      </c>
      <c r="C279" s="58">
        <v>2</v>
      </c>
      <c r="D279" s="2" t="s">
        <v>215</v>
      </c>
      <c r="E279" s="2" t="s">
        <v>279</v>
      </c>
      <c r="F279" s="3" t="s">
        <v>215</v>
      </c>
      <c r="G279" s="3" t="s">
        <v>216</v>
      </c>
      <c r="H279" s="3">
        <v>150</v>
      </c>
      <c r="I279" s="4" t="s">
        <v>142</v>
      </c>
      <c r="J279" s="9" t="s">
        <v>143</v>
      </c>
      <c r="K279" s="38">
        <v>0</v>
      </c>
      <c r="L279" s="39">
        <v>39.200000000000003</v>
      </c>
      <c r="M279" s="39">
        <v>39.200000000000003</v>
      </c>
      <c r="N279" s="39">
        <v>92.4</v>
      </c>
      <c r="O279" s="39">
        <v>170.3</v>
      </c>
      <c r="P279" s="39">
        <v>4093.9</v>
      </c>
    </row>
    <row r="280" spans="1:16" s="27" customFormat="1" ht="78.75" x14ac:dyDescent="0.2">
      <c r="A280" s="6" t="s">
        <v>182</v>
      </c>
      <c r="B280" s="2" t="s">
        <v>42</v>
      </c>
      <c r="C280" s="58">
        <v>2</v>
      </c>
      <c r="D280" s="2" t="s">
        <v>215</v>
      </c>
      <c r="E280" s="2" t="s">
        <v>280</v>
      </c>
      <c r="F280" s="3" t="s">
        <v>215</v>
      </c>
      <c r="G280" s="3" t="s">
        <v>216</v>
      </c>
      <c r="H280" s="3">
        <v>150</v>
      </c>
      <c r="I280" s="4" t="s">
        <v>144</v>
      </c>
      <c r="J280" s="9" t="s">
        <v>135</v>
      </c>
      <c r="K280" s="38">
        <v>11855.2</v>
      </c>
      <c r="L280" s="39">
        <v>11855.2</v>
      </c>
      <c r="M280" s="39">
        <v>11855.2</v>
      </c>
      <c r="N280" s="39">
        <v>11088.9</v>
      </c>
      <c r="O280" s="39">
        <v>11088.9</v>
      </c>
      <c r="P280" s="39">
        <v>10583.9</v>
      </c>
    </row>
    <row r="281" spans="1:16" s="27" customFormat="1" ht="78.75" x14ac:dyDescent="0.2">
      <c r="A281" s="6" t="s">
        <v>182</v>
      </c>
      <c r="B281" s="2" t="s">
        <v>42</v>
      </c>
      <c r="C281" s="58">
        <v>2</v>
      </c>
      <c r="D281" s="2" t="s">
        <v>215</v>
      </c>
      <c r="E281" s="2" t="s">
        <v>281</v>
      </c>
      <c r="F281" s="3" t="s">
        <v>215</v>
      </c>
      <c r="G281" s="3" t="s">
        <v>216</v>
      </c>
      <c r="H281" s="3">
        <v>150</v>
      </c>
      <c r="I281" s="4" t="s">
        <v>145</v>
      </c>
      <c r="J281" s="9" t="s">
        <v>136</v>
      </c>
      <c r="K281" s="38">
        <v>111703.5</v>
      </c>
      <c r="L281" s="39">
        <v>154810.79999999999</v>
      </c>
      <c r="M281" s="39">
        <v>154810.79999999999</v>
      </c>
      <c r="N281" s="39">
        <v>0</v>
      </c>
      <c r="O281" s="39">
        <v>0</v>
      </c>
      <c r="P281" s="39">
        <v>0</v>
      </c>
    </row>
    <row r="282" spans="1:16" s="27" customFormat="1" ht="204.75" x14ac:dyDescent="0.2">
      <c r="A282" s="6" t="s">
        <v>186</v>
      </c>
      <c r="B282" s="2" t="s">
        <v>85</v>
      </c>
      <c r="C282" s="58">
        <v>2</v>
      </c>
      <c r="D282" s="2" t="s">
        <v>215</v>
      </c>
      <c r="E282" s="2" t="s">
        <v>282</v>
      </c>
      <c r="F282" s="3" t="s">
        <v>215</v>
      </c>
      <c r="G282" s="3" t="s">
        <v>216</v>
      </c>
      <c r="H282" s="3">
        <v>150</v>
      </c>
      <c r="I282" s="4" t="s">
        <v>504</v>
      </c>
      <c r="J282" s="9" t="s">
        <v>793</v>
      </c>
      <c r="K282" s="38">
        <v>0</v>
      </c>
      <c r="L282" s="39">
        <v>3256.8</v>
      </c>
      <c r="M282" s="39">
        <v>3256.8</v>
      </c>
      <c r="N282" s="39">
        <v>2394.1999999999998</v>
      </c>
      <c r="O282" s="39">
        <v>2497.1999999999998</v>
      </c>
      <c r="P282" s="39">
        <v>2589.6</v>
      </c>
    </row>
    <row r="283" spans="1:16" s="27" customFormat="1" ht="126" x14ac:dyDescent="0.2">
      <c r="A283" s="6" t="s">
        <v>186</v>
      </c>
      <c r="B283" s="2" t="s">
        <v>85</v>
      </c>
      <c r="C283" s="58">
        <v>2</v>
      </c>
      <c r="D283" s="2" t="s">
        <v>215</v>
      </c>
      <c r="E283" s="2" t="s">
        <v>283</v>
      </c>
      <c r="F283" s="3" t="s">
        <v>215</v>
      </c>
      <c r="G283" s="3" t="s">
        <v>216</v>
      </c>
      <c r="H283" s="3">
        <v>150</v>
      </c>
      <c r="I283" s="4" t="s">
        <v>426</v>
      </c>
      <c r="J283" s="9" t="s">
        <v>794</v>
      </c>
      <c r="K283" s="38">
        <v>194488.42</v>
      </c>
      <c r="L283" s="39">
        <v>241066.5</v>
      </c>
      <c r="M283" s="39">
        <v>241066.5</v>
      </c>
      <c r="N283" s="39">
        <v>188811</v>
      </c>
      <c r="O283" s="39">
        <v>191516.3</v>
      </c>
      <c r="P283" s="39">
        <v>194514.4</v>
      </c>
    </row>
    <row r="284" spans="1:16" s="27" customFormat="1" ht="141.75" x14ac:dyDescent="0.2">
      <c r="A284" s="6" t="s">
        <v>186</v>
      </c>
      <c r="B284" s="2" t="s">
        <v>85</v>
      </c>
      <c r="C284" s="58">
        <v>2</v>
      </c>
      <c r="D284" s="2" t="s">
        <v>215</v>
      </c>
      <c r="E284" s="2" t="s">
        <v>284</v>
      </c>
      <c r="F284" s="3" t="s">
        <v>215</v>
      </c>
      <c r="G284" s="3" t="s">
        <v>216</v>
      </c>
      <c r="H284" s="3">
        <v>150</v>
      </c>
      <c r="I284" s="4" t="s">
        <v>146</v>
      </c>
      <c r="J284" s="9" t="s">
        <v>795</v>
      </c>
      <c r="K284" s="38">
        <v>1237002.1599999999</v>
      </c>
      <c r="L284" s="39">
        <v>1597081.4</v>
      </c>
      <c r="M284" s="39">
        <v>1597081.4</v>
      </c>
      <c r="N284" s="39">
        <v>1644007</v>
      </c>
      <c r="O284" s="39">
        <v>1658644.3</v>
      </c>
      <c r="P284" s="39">
        <v>1671946.6</v>
      </c>
    </row>
    <row r="285" spans="1:16" s="27" customFormat="1" ht="126" x14ac:dyDescent="0.2">
      <c r="A285" s="6" t="s">
        <v>186</v>
      </c>
      <c r="B285" s="2" t="s">
        <v>85</v>
      </c>
      <c r="C285" s="58">
        <v>2</v>
      </c>
      <c r="D285" s="2" t="s">
        <v>215</v>
      </c>
      <c r="E285" s="2" t="s">
        <v>285</v>
      </c>
      <c r="F285" s="3" t="s">
        <v>215</v>
      </c>
      <c r="G285" s="3" t="s">
        <v>216</v>
      </c>
      <c r="H285" s="3">
        <v>150</v>
      </c>
      <c r="I285" s="4" t="s">
        <v>147</v>
      </c>
      <c r="J285" s="9" t="s">
        <v>137</v>
      </c>
      <c r="K285" s="38">
        <v>5175.9799999999996</v>
      </c>
      <c r="L285" s="39">
        <v>4543.3</v>
      </c>
      <c r="M285" s="39">
        <v>5292.03</v>
      </c>
      <c r="N285" s="39">
        <v>6330.3</v>
      </c>
      <c r="O285" s="39">
        <v>6583.3</v>
      </c>
      <c r="P285" s="39">
        <v>6846.8</v>
      </c>
    </row>
    <row r="286" spans="1:16" s="27" customFormat="1" ht="63" x14ac:dyDescent="0.2">
      <c r="A286" s="6" t="s">
        <v>186</v>
      </c>
      <c r="B286" s="2" t="s">
        <v>85</v>
      </c>
      <c r="C286" s="58">
        <v>2</v>
      </c>
      <c r="D286" s="2" t="s">
        <v>215</v>
      </c>
      <c r="E286" s="2" t="s">
        <v>286</v>
      </c>
      <c r="F286" s="3" t="s">
        <v>215</v>
      </c>
      <c r="G286" s="3" t="s">
        <v>216</v>
      </c>
      <c r="H286" s="3">
        <v>150</v>
      </c>
      <c r="I286" s="4" t="s">
        <v>148</v>
      </c>
      <c r="J286" s="9" t="s">
        <v>336</v>
      </c>
      <c r="K286" s="38">
        <v>2150814.79</v>
      </c>
      <c r="L286" s="39">
        <v>1528723</v>
      </c>
      <c r="M286" s="39">
        <v>2384942.6</v>
      </c>
      <c r="N286" s="39">
        <v>1479183.5</v>
      </c>
      <c r="O286" s="39">
        <v>1496858.9</v>
      </c>
      <c r="P286" s="39">
        <v>1499117.6</v>
      </c>
    </row>
    <row r="287" spans="1:16" s="27" customFormat="1" ht="94.5" x14ac:dyDescent="0.2">
      <c r="A287" s="6" t="s">
        <v>186</v>
      </c>
      <c r="B287" s="2" t="s">
        <v>85</v>
      </c>
      <c r="C287" s="58">
        <v>2</v>
      </c>
      <c r="D287" s="2" t="s">
        <v>215</v>
      </c>
      <c r="E287" s="2" t="s">
        <v>287</v>
      </c>
      <c r="F287" s="3" t="s">
        <v>215</v>
      </c>
      <c r="G287" s="3" t="s">
        <v>216</v>
      </c>
      <c r="H287" s="3">
        <v>150</v>
      </c>
      <c r="I287" s="4" t="s">
        <v>149</v>
      </c>
      <c r="J287" s="9" t="s">
        <v>138</v>
      </c>
      <c r="K287" s="38">
        <v>2323554.6</v>
      </c>
      <c r="L287" s="39">
        <v>2355804.6</v>
      </c>
      <c r="M287" s="39">
        <v>3057055.6</v>
      </c>
      <c r="N287" s="39">
        <v>3471491.5</v>
      </c>
      <c r="O287" s="39">
        <v>3218556.4</v>
      </c>
      <c r="P287" s="39">
        <v>3413543.9</v>
      </c>
    </row>
    <row r="288" spans="1:16" s="27" customFormat="1" ht="78.75" x14ac:dyDescent="0.2">
      <c r="A288" s="6" t="s">
        <v>182</v>
      </c>
      <c r="B288" s="2" t="s">
        <v>42</v>
      </c>
      <c r="C288" s="58">
        <v>2</v>
      </c>
      <c r="D288" s="2" t="s">
        <v>215</v>
      </c>
      <c r="E288" s="2" t="s">
        <v>681</v>
      </c>
      <c r="F288" s="3" t="s">
        <v>215</v>
      </c>
      <c r="G288" s="3" t="s">
        <v>216</v>
      </c>
      <c r="H288" s="3">
        <v>150</v>
      </c>
      <c r="I288" s="4" t="s">
        <v>595</v>
      </c>
      <c r="J288" s="9" t="s">
        <v>594</v>
      </c>
      <c r="K288" s="38">
        <v>44081.1</v>
      </c>
      <c r="L288" s="39">
        <v>48041.4</v>
      </c>
      <c r="M288" s="39">
        <v>48041.4</v>
      </c>
      <c r="N288" s="39">
        <v>48041.5</v>
      </c>
      <c r="O288" s="39">
        <v>48081.1</v>
      </c>
      <c r="P288" s="39">
        <v>48081.1</v>
      </c>
    </row>
    <row r="289" spans="1:19" s="27" customFormat="1" ht="63" x14ac:dyDescent="0.2">
      <c r="A289" s="6" t="s">
        <v>182</v>
      </c>
      <c r="B289" s="2" t="s">
        <v>42</v>
      </c>
      <c r="C289" s="58">
        <v>2</v>
      </c>
      <c r="D289" s="2" t="s">
        <v>215</v>
      </c>
      <c r="E289" s="2" t="s">
        <v>340</v>
      </c>
      <c r="F289" s="3" t="s">
        <v>215</v>
      </c>
      <c r="G289" s="3" t="s">
        <v>216</v>
      </c>
      <c r="H289" s="3">
        <v>150</v>
      </c>
      <c r="I289" s="4" t="s">
        <v>373</v>
      </c>
      <c r="J289" s="9" t="s">
        <v>337</v>
      </c>
      <c r="K289" s="38">
        <v>9578.27</v>
      </c>
      <c r="L289" s="39">
        <v>10142.700000000001</v>
      </c>
      <c r="M289" s="39">
        <v>10142.700000000001</v>
      </c>
      <c r="N289" s="39">
        <v>9538.7000000000007</v>
      </c>
      <c r="O289" s="39">
        <v>72481.7</v>
      </c>
      <c r="P289" s="39">
        <v>10139.799999999999</v>
      </c>
    </row>
    <row r="290" spans="1:19" s="27" customFormat="1" ht="63" x14ac:dyDescent="0.2">
      <c r="A290" s="6" t="s">
        <v>182</v>
      </c>
      <c r="B290" s="2" t="s">
        <v>42</v>
      </c>
      <c r="C290" s="58">
        <v>2</v>
      </c>
      <c r="D290" s="2" t="s">
        <v>215</v>
      </c>
      <c r="E290" s="2" t="s">
        <v>839</v>
      </c>
      <c r="F290" s="3" t="s">
        <v>215</v>
      </c>
      <c r="G290" s="3" t="s">
        <v>216</v>
      </c>
      <c r="H290" s="3">
        <v>150</v>
      </c>
      <c r="I290" s="4" t="s">
        <v>840</v>
      </c>
      <c r="J290" s="9" t="s">
        <v>796</v>
      </c>
      <c r="K290" s="38">
        <v>0</v>
      </c>
      <c r="L290" s="38"/>
      <c r="M290" s="38">
        <v>0</v>
      </c>
      <c r="N290" s="39">
        <v>99</v>
      </c>
      <c r="O290" s="39">
        <v>98.9</v>
      </c>
      <c r="P290" s="39">
        <v>99</v>
      </c>
    </row>
    <row r="291" spans="1:19" s="27" customFormat="1" ht="157.5" x14ac:dyDescent="0.2">
      <c r="A291" s="6" t="s">
        <v>182</v>
      </c>
      <c r="B291" s="2" t="s">
        <v>42</v>
      </c>
      <c r="C291" s="58">
        <v>2</v>
      </c>
      <c r="D291" s="2" t="s">
        <v>215</v>
      </c>
      <c r="E291" s="2" t="s">
        <v>841</v>
      </c>
      <c r="F291" s="3" t="s">
        <v>215</v>
      </c>
      <c r="G291" s="3" t="s">
        <v>216</v>
      </c>
      <c r="H291" s="3">
        <v>150</v>
      </c>
      <c r="I291" s="4" t="s">
        <v>374</v>
      </c>
      <c r="J291" s="9" t="s">
        <v>338</v>
      </c>
      <c r="K291" s="38">
        <v>0</v>
      </c>
      <c r="L291" s="39"/>
      <c r="M291" s="39">
        <v>0</v>
      </c>
      <c r="N291" s="39">
        <v>14166</v>
      </c>
      <c r="O291" s="39">
        <v>8890.9</v>
      </c>
      <c r="P291" s="39">
        <v>8055.4</v>
      </c>
    </row>
    <row r="292" spans="1:19" s="27" customFormat="1" ht="220.5" x14ac:dyDescent="0.2">
      <c r="A292" s="6" t="s">
        <v>184</v>
      </c>
      <c r="B292" s="2" t="s">
        <v>80</v>
      </c>
      <c r="C292" s="58">
        <v>2</v>
      </c>
      <c r="D292" s="2" t="s">
        <v>215</v>
      </c>
      <c r="E292" s="2" t="s">
        <v>288</v>
      </c>
      <c r="F292" s="3" t="s">
        <v>215</v>
      </c>
      <c r="G292" s="3" t="s">
        <v>216</v>
      </c>
      <c r="H292" s="3">
        <v>150</v>
      </c>
      <c r="I292" s="4" t="s">
        <v>220</v>
      </c>
      <c r="J292" s="9" t="s">
        <v>139</v>
      </c>
      <c r="K292" s="38">
        <v>259948.15</v>
      </c>
      <c r="L292" s="39">
        <v>311966.90000000002</v>
      </c>
      <c r="M292" s="39">
        <v>321727.59999999998</v>
      </c>
      <c r="N292" s="39">
        <v>0</v>
      </c>
      <c r="O292" s="39">
        <v>0</v>
      </c>
      <c r="P292" s="39">
        <v>0</v>
      </c>
    </row>
    <row r="293" spans="1:19" s="27" customFormat="1" ht="47.25" x14ac:dyDescent="0.2">
      <c r="A293" s="6" t="s">
        <v>183</v>
      </c>
      <c r="B293" s="2" t="s">
        <v>87</v>
      </c>
      <c r="C293" s="58">
        <v>2</v>
      </c>
      <c r="D293" s="2" t="s">
        <v>215</v>
      </c>
      <c r="E293" s="2" t="s">
        <v>289</v>
      </c>
      <c r="F293" s="3" t="s">
        <v>215</v>
      </c>
      <c r="G293" s="3" t="s">
        <v>216</v>
      </c>
      <c r="H293" s="3">
        <v>150</v>
      </c>
      <c r="I293" s="4" t="s">
        <v>150</v>
      </c>
      <c r="J293" s="9" t="s">
        <v>339</v>
      </c>
      <c r="K293" s="38">
        <v>53966.6</v>
      </c>
      <c r="L293" s="39">
        <v>69134.100000000006</v>
      </c>
      <c r="M293" s="39">
        <v>69134.100000000006</v>
      </c>
      <c r="N293" s="39">
        <v>0</v>
      </c>
      <c r="O293" s="39">
        <v>0</v>
      </c>
      <c r="P293" s="39">
        <v>0</v>
      </c>
    </row>
    <row r="294" spans="1:19" s="33" customFormat="1" ht="15.75" x14ac:dyDescent="0.25">
      <c r="A294" s="66" t="s">
        <v>305</v>
      </c>
      <c r="B294" s="67"/>
      <c r="C294" s="67"/>
      <c r="D294" s="67"/>
      <c r="E294" s="67"/>
      <c r="F294" s="67"/>
      <c r="G294" s="67"/>
      <c r="H294" s="67"/>
      <c r="I294" s="67"/>
      <c r="J294" s="68"/>
      <c r="K294" s="42">
        <f t="shared" ref="K294:P294" si="5">SUM(K295:K318)</f>
        <v>2388485.79</v>
      </c>
      <c r="L294" s="42">
        <f t="shared" si="5"/>
        <v>2912614.87</v>
      </c>
      <c r="M294" s="42">
        <f t="shared" si="5"/>
        <v>2996567.7</v>
      </c>
      <c r="N294" s="42">
        <f t="shared" si="5"/>
        <v>1178972.8</v>
      </c>
      <c r="O294" s="42">
        <f t="shared" si="5"/>
        <v>1201315.6000000001</v>
      </c>
      <c r="P294" s="42">
        <f t="shared" si="5"/>
        <v>1222796.9000000001</v>
      </c>
      <c r="Q294" s="33">
        <v>2258319.4</v>
      </c>
      <c r="R294" s="33">
        <v>1208078.4999999998</v>
      </c>
      <c r="S294" s="33">
        <v>1208078.4999999998</v>
      </c>
    </row>
    <row r="295" spans="1:19" s="27" customFormat="1" ht="220.5" x14ac:dyDescent="0.2">
      <c r="A295" s="6" t="s">
        <v>186</v>
      </c>
      <c r="B295" s="2" t="s">
        <v>85</v>
      </c>
      <c r="C295" s="58">
        <v>2</v>
      </c>
      <c r="D295" s="2" t="s">
        <v>215</v>
      </c>
      <c r="E295" s="2" t="s">
        <v>842</v>
      </c>
      <c r="F295" s="3" t="s">
        <v>215</v>
      </c>
      <c r="G295" s="3" t="s">
        <v>216</v>
      </c>
      <c r="H295" s="3">
        <v>150</v>
      </c>
      <c r="I295" s="4" t="s">
        <v>843</v>
      </c>
      <c r="J295" s="9" t="s">
        <v>797</v>
      </c>
      <c r="K295" s="38">
        <v>31</v>
      </c>
      <c r="L295" s="39"/>
      <c r="M295" s="39">
        <v>31</v>
      </c>
      <c r="N295" s="39">
        <v>0</v>
      </c>
      <c r="O295" s="39">
        <v>0</v>
      </c>
      <c r="P295" s="39">
        <v>0</v>
      </c>
      <c r="Q295" s="54">
        <f>N294-Q294</f>
        <v>-1079346.5999999999</v>
      </c>
      <c r="R295" s="54">
        <f>O294-R294</f>
        <v>-6762.899999999674</v>
      </c>
      <c r="S295" s="54">
        <f>P294-S294</f>
        <v>14718.400000000373</v>
      </c>
    </row>
    <row r="296" spans="1:19" s="27" customFormat="1" ht="110.25" x14ac:dyDescent="0.2">
      <c r="A296" s="6" t="s">
        <v>204</v>
      </c>
      <c r="B296" s="2" t="s">
        <v>83</v>
      </c>
      <c r="C296" s="58">
        <v>2</v>
      </c>
      <c r="D296" s="2" t="s">
        <v>215</v>
      </c>
      <c r="E296" s="2">
        <v>45141</v>
      </c>
      <c r="F296" s="3" t="s">
        <v>215</v>
      </c>
      <c r="G296" s="3" t="s">
        <v>216</v>
      </c>
      <c r="H296" s="3">
        <v>150</v>
      </c>
      <c r="I296" s="4" t="s">
        <v>168</v>
      </c>
      <c r="J296" s="9" t="s">
        <v>341</v>
      </c>
      <c r="K296" s="38">
        <v>5786.44</v>
      </c>
      <c r="L296" s="39">
        <v>91.51</v>
      </c>
      <c r="M296" s="39">
        <v>5786.35</v>
      </c>
      <c r="N296" s="39">
        <v>0</v>
      </c>
      <c r="O296" s="39">
        <v>0</v>
      </c>
      <c r="P296" s="39">
        <v>0</v>
      </c>
    </row>
    <row r="297" spans="1:19" s="27" customFormat="1" ht="94.5" x14ac:dyDescent="0.2">
      <c r="A297" s="6" t="s">
        <v>204</v>
      </c>
      <c r="B297" s="2" t="s">
        <v>83</v>
      </c>
      <c r="C297" s="58">
        <v>2</v>
      </c>
      <c r="D297" s="2" t="s">
        <v>215</v>
      </c>
      <c r="E297" s="2">
        <v>45142</v>
      </c>
      <c r="F297" s="3" t="s">
        <v>215</v>
      </c>
      <c r="G297" s="3" t="s">
        <v>216</v>
      </c>
      <c r="H297" s="3">
        <v>150</v>
      </c>
      <c r="I297" s="4" t="s">
        <v>169</v>
      </c>
      <c r="J297" s="9" t="s">
        <v>342</v>
      </c>
      <c r="K297" s="38">
        <v>1004.26</v>
      </c>
      <c r="L297" s="38">
        <v>0</v>
      </c>
      <c r="M297" s="38">
        <v>1004.26</v>
      </c>
      <c r="N297" s="39">
        <v>0</v>
      </c>
      <c r="O297" s="39">
        <v>0</v>
      </c>
      <c r="P297" s="39">
        <v>0</v>
      </c>
      <c r="R297" s="55">
        <f>SUM(R298:R311)</f>
        <v>0</v>
      </c>
    </row>
    <row r="298" spans="1:19" s="27" customFormat="1" ht="94.5" x14ac:dyDescent="0.2">
      <c r="A298" s="6" t="s">
        <v>184</v>
      </c>
      <c r="B298" s="2" t="s">
        <v>80</v>
      </c>
      <c r="C298" s="58">
        <v>2</v>
      </c>
      <c r="D298" s="2" t="s">
        <v>215</v>
      </c>
      <c r="E298" s="2" t="s">
        <v>844</v>
      </c>
      <c r="F298" s="3" t="s">
        <v>215</v>
      </c>
      <c r="G298" s="3" t="s">
        <v>216</v>
      </c>
      <c r="H298" s="3">
        <v>150</v>
      </c>
      <c r="I298" s="4" t="s">
        <v>151</v>
      </c>
      <c r="J298" s="9" t="s">
        <v>140</v>
      </c>
      <c r="K298" s="38">
        <v>88838.87</v>
      </c>
      <c r="L298" s="38">
        <v>92795.9</v>
      </c>
      <c r="M298" s="38">
        <v>92795.9</v>
      </c>
      <c r="N298" s="39">
        <v>0</v>
      </c>
      <c r="O298" s="39">
        <v>0</v>
      </c>
      <c r="P298" s="39">
        <v>0</v>
      </c>
    </row>
    <row r="299" spans="1:19" s="27" customFormat="1" ht="94.5" x14ac:dyDescent="0.2">
      <c r="A299" s="6" t="s">
        <v>172</v>
      </c>
      <c r="B299" s="2" t="s">
        <v>107</v>
      </c>
      <c r="C299" s="58">
        <v>2</v>
      </c>
      <c r="D299" s="2" t="s">
        <v>215</v>
      </c>
      <c r="E299" s="2" t="s">
        <v>765</v>
      </c>
      <c r="F299" s="3" t="s">
        <v>215</v>
      </c>
      <c r="G299" s="3" t="s">
        <v>216</v>
      </c>
      <c r="H299" s="3">
        <v>150</v>
      </c>
      <c r="I299" s="4" t="s">
        <v>766</v>
      </c>
      <c r="J299" s="9" t="s">
        <v>798</v>
      </c>
      <c r="K299" s="38">
        <v>100000</v>
      </c>
      <c r="L299" s="38">
        <v>100000</v>
      </c>
      <c r="M299" s="38">
        <v>100000</v>
      </c>
      <c r="N299" s="39">
        <v>0</v>
      </c>
      <c r="O299" s="39">
        <v>0</v>
      </c>
      <c r="P299" s="39">
        <v>0</v>
      </c>
    </row>
    <row r="300" spans="1:19" s="27" customFormat="1" ht="110.25" x14ac:dyDescent="0.2">
      <c r="A300" s="6" t="s">
        <v>184</v>
      </c>
      <c r="B300" s="2" t="s">
        <v>80</v>
      </c>
      <c r="C300" s="58">
        <v>2</v>
      </c>
      <c r="D300" s="2" t="s">
        <v>215</v>
      </c>
      <c r="E300" s="2" t="s">
        <v>845</v>
      </c>
      <c r="F300" s="3" t="s">
        <v>215</v>
      </c>
      <c r="G300" s="3" t="s">
        <v>216</v>
      </c>
      <c r="H300" s="3">
        <v>150</v>
      </c>
      <c r="I300" s="4" t="s">
        <v>375</v>
      </c>
      <c r="J300" s="9" t="s">
        <v>799</v>
      </c>
      <c r="K300" s="38">
        <v>31452</v>
      </c>
      <c r="L300" s="39">
        <v>34327</v>
      </c>
      <c r="M300" s="39">
        <v>34327</v>
      </c>
      <c r="N300" s="39">
        <v>0</v>
      </c>
      <c r="O300" s="39">
        <v>0</v>
      </c>
      <c r="P300" s="39">
        <v>0</v>
      </c>
    </row>
    <row r="301" spans="1:19" s="27" customFormat="1" ht="110.25" x14ac:dyDescent="0.2">
      <c r="A301" s="6" t="s">
        <v>184</v>
      </c>
      <c r="B301" s="2" t="s">
        <v>80</v>
      </c>
      <c r="C301" s="58">
        <v>2</v>
      </c>
      <c r="D301" s="2" t="s">
        <v>215</v>
      </c>
      <c r="E301" s="2" t="s">
        <v>846</v>
      </c>
      <c r="F301" s="3" t="s">
        <v>215</v>
      </c>
      <c r="G301" s="3" t="s">
        <v>216</v>
      </c>
      <c r="H301" s="3">
        <v>150</v>
      </c>
      <c r="I301" s="4" t="s">
        <v>376</v>
      </c>
      <c r="J301" s="9" t="s">
        <v>343</v>
      </c>
      <c r="K301" s="38">
        <v>83522.7</v>
      </c>
      <c r="L301" s="39">
        <v>83522.7</v>
      </c>
      <c r="M301" s="39">
        <v>83522.7</v>
      </c>
      <c r="N301" s="39">
        <v>0</v>
      </c>
      <c r="O301" s="39">
        <v>0</v>
      </c>
      <c r="P301" s="39">
        <v>0</v>
      </c>
    </row>
    <row r="302" spans="1:19" s="27" customFormat="1" ht="362.25" x14ac:dyDescent="0.2">
      <c r="A302" s="6" t="s">
        <v>184</v>
      </c>
      <c r="B302" s="2" t="s">
        <v>80</v>
      </c>
      <c r="C302" s="58">
        <v>2</v>
      </c>
      <c r="D302" s="2" t="s">
        <v>215</v>
      </c>
      <c r="E302" s="2" t="s">
        <v>847</v>
      </c>
      <c r="F302" s="3" t="s">
        <v>215</v>
      </c>
      <c r="G302" s="3" t="s">
        <v>216</v>
      </c>
      <c r="H302" s="3">
        <v>150</v>
      </c>
      <c r="I302" s="4" t="s">
        <v>386</v>
      </c>
      <c r="J302" s="9" t="s">
        <v>344</v>
      </c>
      <c r="K302" s="38">
        <v>828.18</v>
      </c>
      <c r="L302" s="39">
        <v>1856.8</v>
      </c>
      <c r="M302" s="39">
        <v>1856.8</v>
      </c>
      <c r="N302" s="39">
        <v>0</v>
      </c>
      <c r="O302" s="39">
        <v>0</v>
      </c>
      <c r="P302" s="39">
        <v>0</v>
      </c>
    </row>
    <row r="303" spans="1:19" s="27" customFormat="1" ht="110.25" x14ac:dyDescent="0.2">
      <c r="A303" s="6" t="s">
        <v>186</v>
      </c>
      <c r="B303" s="2" t="s">
        <v>85</v>
      </c>
      <c r="C303" s="58">
        <v>2</v>
      </c>
      <c r="D303" s="2" t="s">
        <v>215</v>
      </c>
      <c r="E303" s="2" t="s">
        <v>494</v>
      </c>
      <c r="F303" s="3" t="s">
        <v>215</v>
      </c>
      <c r="G303" s="3" t="s">
        <v>216</v>
      </c>
      <c r="H303" s="3">
        <v>150</v>
      </c>
      <c r="I303" s="4" t="s">
        <v>495</v>
      </c>
      <c r="J303" s="9" t="s">
        <v>448</v>
      </c>
      <c r="K303" s="38">
        <v>803.27</v>
      </c>
      <c r="L303" s="39">
        <v>69.56</v>
      </c>
      <c r="M303" s="39">
        <v>839.49</v>
      </c>
      <c r="N303" s="39">
        <v>0</v>
      </c>
      <c r="O303" s="39">
        <v>0</v>
      </c>
      <c r="P303" s="39">
        <v>0</v>
      </c>
    </row>
    <row r="304" spans="1:19" s="27" customFormat="1" ht="141.75" x14ac:dyDescent="0.2">
      <c r="A304" s="6" t="s">
        <v>186</v>
      </c>
      <c r="B304" s="2" t="s">
        <v>85</v>
      </c>
      <c r="C304" s="58">
        <v>2</v>
      </c>
      <c r="D304" s="2" t="s">
        <v>215</v>
      </c>
      <c r="E304" s="2" t="s">
        <v>679</v>
      </c>
      <c r="F304" s="3" t="s">
        <v>215</v>
      </c>
      <c r="G304" s="3" t="s">
        <v>216</v>
      </c>
      <c r="H304" s="3">
        <v>150</v>
      </c>
      <c r="I304" s="4" t="s">
        <v>677</v>
      </c>
      <c r="J304" s="9" t="s">
        <v>621</v>
      </c>
      <c r="K304" s="38">
        <v>0</v>
      </c>
      <c r="L304" s="39">
        <v>5603.5</v>
      </c>
      <c r="M304" s="39">
        <v>0</v>
      </c>
      <c r="N304" s="39">
        <v>0</v>
      </c>
      <c r="O304" s="39">
        <v>0</v>
      </c>
      <c r="P304" s="39">
        <v>0</v>
      </c>
    </row>
    <row r="305" spans="1:16" s="27" customFormat="1" ht="141.75" x14ac:dyDescent="0.2">
      <c r="A305" s="6" t="s">
        <v>186</v>
      </c>
      <c r="B305" s="2" t="s">
        <v>85</v>
      </c>
      <c r="C305" s="58">
        <v>2</v>
      </c>
      <c r="D305" s="2" t="s">
        <v>215</v>
      </c>
      <c r="E305" s="2" t="s">
        <v>680</v>
      </c>
      <c r="F305" s="3" t="s">
        <v>215</v>
      </c>
      <c r="G305" s="3" t="s">
        <v>216</v>
      </c>
      <c r="H305" s="3">
        <v>150</v>
      </c>
      <c r="I305" s="4" t="s">
        <v>675</v>
      </c>
      <c r="J305" s="9" t="s">
        <v>619</v>
      </c>
      <c r="K305" s="38">
        <v>68254.899999999994</v>
      </c>
      <c r="L305" s="39">
        <v>68254.899999999994</v>
      </c>
      <c r="M305" s="39">
        <v>68254.899999999994</v>
      </c>
      <c r="N305" s="39">
        <v>0</v>
      </c>
      <c r="O305" s="39">
        <v>0</v>
      </c>
      <c r="P305" s="39">
        <v>0</v>
      </c>
    </row>
    <row r="306" spans="1:16" s="27" customFormat="1" ht="141.75" x14ac:dyDescent="0.2">
      <c r="A306" s="6" t="s">
        <v>186</v>
      </c>
      <c r="B306" s="2" t="s">
        <v>85</v>
      </c>
      <c r="C306" s="58">
        <v>2</v>
      </c>
      <c r="D306" s="2" t="s">
        <v>215</v>
      </c>
      <c r="E306" s="2" t="s">
        <v>678</v>
      </c>
      <c r="F306" s="3" t="s">
        <v>215</v>
      </c>
      <c r="G306" s="3" t="s">
        <v>216</v>
      </c>
      <c r="H306" s="3">
        <v>150</v>
      </c>
      <c r="I306" s="4" t="s">
        <v>676</v>
      </c>
      <c r="J306" s="9" t="s">
        <v>620</v>
      </c>
      <c r="K306" s="38">
        <v>142041.70000000001</v>
      </c>
      <c r="L306" s="39">
        <v>142041.70000000001</v>
      </c>
      <c r="M306" s="39">
        <v>142041.70000000001</v>
      </c>
      <c r="N306" s="39">
        <v>0</v>
      </c>
      <c r="O306" s="39">
        <v>0</v>
      </c>
      <c r="P306" s="39">
        <v>0</v>
      </c>
    </row>
    <row r="307" spans="1:16" s="27" customFormat="1" ht="157.5" x14ac:dyDescent="0.2">
      <c r="A307" s="6" t="s">
        <v>181</v>
      </c>
      <c r="B307" s="2" t="s">
        <v>110</v>
      </c>
      <c r="C307" s="58">
        <v>2</v>
      </c>
      <c r="D307" s="2" t="s">
        <v>215</v>
      </c>
      <c r="E307" s="2" t="s">
        <v>496</v>
      </c>
      <c r="F307" s="3" t="s">
        <v>215</v>
      </c>
      <c r="G307" s="3" t="s">
        <v>216</v>
      </c>
      <c r="H307" s="3">
        <v>150</v>
      </c>
      <c r="I307" s="4" t="s">
        <v>427</v>
      </c>
      <c r="J307" s="9" t="s">
        <v>800</v>
      </c>
      <c r="K307" s="38">
        <v>784939.83</v>
      </c>
      <c r="L307" s="39">
        <v>1046808</v>
      </c>
      <c r="M307" s="39">
        <v>1093523.8</v>
      </c>
      <c r="N307" s="39">
        <v>1129459</v>
      </c>
      <c r="O307" s="39">
        <v>1150160.8</v>
      </c>
      <c r="P307" s="39">
        <v>1169690.8</v>
      </c>
    </row>
    <row r="308" spans="1:16" s="27" customFormat="1" ht="299.25" x14ac:dyDescent="0.2">
      <c r="A308" s="6" t="s">
        <v>181</v>
      </c>
      <c r="B308" s="2" t="s">
        <v>110</v>
      </c>
      <c r="C308" s="58">
        <v>2</v>
      </c>
      <c r="D308" s="2" t="s">
        <v>215</v>
      </c>
      <c r="E308" s="2" t="s">
        <v>690</v>
      </c>
      <c r="F308" s="3" t="s">
        <v>215</v>
      </c>
      <c r="G308" s="3" t="s">
        <v>216</v>
      </c>
      <c r="H308" s="3">
        <v>150</v>
      </c>
      <c r="I308" s="4" t="s">
        <v>593</v>
      </c>
      <c r="J308" s="9" t="s">
        <v>592</v>
      </c>
      <c r="K308" s="38">
        <v>35696.92</v>
      </c>
      <c r="L308" s="39">
        <v>50960.3</v>
      </c>
      <c r="M308" s="39">
        <v>50960.3</v>
      </c>
      <c r="N308" s="39">
        <v>49450</v>
      </c>
      <c r="O308" s="39">
        <v>51090.5</v>
      </c>
      <c r="P308" s="39">
        <v>53043.5</v>
      </c>
    </row>
    <row r="309" spans="1:16" s="27" customFormat="1" ht="173.25" x14ac:dyDescent="0.2">
      <c r="A309" s="6" t="s">
        <v>185</v>
      </c>
      <c r="B309" s="2" t="s">
        <v>86</v>
      </c>
      <c r="C309" s="58">
        <v>2</v>
      </c>
      <c r="D309" s="2" t="s">
        <v>215</v>
      </c>
      <c r="E309" s="2" t="s">
        <v>848</v>
      </c>
      <c r="F309" s="3" t="s">
        <v>215</v>
      </c>
      <c r="G309" s="3" t="s">
        <v>216</v>
      </c>
      <c r="H309" s="3">
        <v>150</v>
      </c>
      <c r="I309" s="4" t="s">
        <v>707</v>
      </c>
      <c r="J309" s="9" t="s">
        <v>801</v>
      </c>
      <c r="K309" s="38">
        <v>70468.800000000003</v>
      </c>
      <c r="L309" s="39">
        <v>35128.300000000003</v>
      </c>
      <c r="M309" s="39">
        <v>70468.800000000003</v>
      </c>
      <c r="N309" s="39">
        <v>0</v>
      </c>
      <c r="O309" s="39">
        <v>0</v>
      </c>
      <c r="P309" s="39">
        <v>0</v>
      </c>
    </row>
    <row r="310" spans="1:16" s="27" customFormat="1" ht="173.25" x14ac:dyDescent="0.2">
      <c r="A310" s="6" t="s">
        <v>185</v>
      </c>
      <c r="B310" s="2" t="s">
        <v>86</v>
      </c>
      <c r="C310" s="58">
        <v>2</v>
      </c>
      <c r="D310" s="2" t="s">
        <v>215</v>
      </c>
      <c r="E310" s="2" t="s">
        <v>577</v>
      </c>
      <c r="F310" s="3" t="s">
        <v>215</v>
      </c>
      <c r="G310" s="3" t="s">
        <v>216</v>
      </c>
      <c r="H310" s="3">
        <v>150</v>
      </c>
      <c r="I310" s="4" t="s">
        <v>802</v>
      </c>
      <c r="J310" s="9" t="s">
        <v>618</v>
      </c>
      <c r="K310" s="38">
        <v>0</v>
      </c>
      <c r="L310" s="39">
        <v>42006</v>
      </c>
      <c r="M310" s="39">
        <v>42006</v>
      </c>
      <c r="N310" s="39">
        <v>0</v>
      </c>
      <c r="O310" s="39">
        <v>0</v>
      </c>
      <c r="P310" s="39">
        <v>0</v>
      </c>
    </row>
    <row r="311" spans="1:16" s="27" customFormat="1" ht="173.25" x14ac:dyDescent="0.2">
      <c r="A311" s="6" t="s">
        <v>174</v>
      </c>
      <c r="B311" s="2" t="s">
        <v>88</v>
      </c>
      <c r="C311" s="58">
        <v>2</v>
      </c>
      <c r="D311" s="2" t="s">
        <v>215</v>
      </c>
      <c r="E311" s="2" t="s">
        <v>497</v>
      </c>
      <c r="F311" s="3" t="s">
        <v>215</v>
      </c>
      <c r="G311" s="3" t="s">
        <v>216</v>
      </c>
      <c r="H311" s="3">
        <v>150</v>
      </c>
      <c r="I311" s="4" t="s">
        <v>428</v>
      </c>
      <c r="J311" s="9" t="s">
        <v>429</v>
      </c>
      <c r="K311" s="38">
        <v>660000</v>
      </c>
      <c r="L311" s="39">
        <v>660000</v>
      </c>
      <c r="M311" s="39">
        <v>660000</v>
      </c>
      <c r="N311" s="39">
        <v>0</v>
      </c>
      <c r="O311" s="39">
        <v>0</v>
      </c>
      <c r="P311" s="39">
        <v>0</v>
      </c>
    </row>
    <row r="312" spans="1:16" s="27" customFormat="1" ht="126" x14ac:dyDescent="0.2">
      <c r="A312" s="6" t="s">
        <v>185</v>
      </c>
      <c r="B312" s="2" t="s">
        <v>86</v>
      </c>
      <c r="C312" s="58">
        <v>2</v>
      </c>
      <c r="D312" s="2" t="s">
        <v>215</v>
      </c>
      <c r="E312" s="2" t="s">
        <v>849</v>
      </c>
      <c r="F312" s="3" t="s">
        <v>215</v>
      </c>
      <c r="G312" s="3" t="s">
        <v>216</v>
      </c>
      <c r="H312" s="3">
        <v>150</v>
      </c>
      <c r="I312" s="4" t="s">
        <v>221</v>
      </c>
      <c r="J312" s="9" t="s">
        <v>803</v>
      </c>
      <c r="K312" s="38">
        <v>50904.92</v>
      </c>
      <c r="L312" s="39">
        <v>64371.1</v>
      </c>
      <c r="M312" s="39">
        <v>64371.1</v>
      </c>
      <c r="N312" s="39">
        <v>0</v>
      </c>
      <c r="O312" s="39">
        <v>0</v>
      </c>
      <c r="P312" s="39">
        <v>0</v>
      </c>
    </row>
    <row r="313" spans="1:16" s="27" customFormat="1" ht="78.75" x14ac:dyDescent="0.2">
      <c r="A313" s="6" t="s">
        <v>188</v>
      </c>
      <c r="B313" s="2" t="s">
        <v>108</v>
      </c>
      <c r="C313" s="58">
        <v>2</v>
      </c>
      <c r="D313" s="2" t="s">
        <v>215</v>
      </c>
      <c r="E313" s="2" t="s">
        <v>359</v>
      </c>
      <c r="F313" s="3" t="s">
        <v>215</v>
      </c>
      <c r="G313" s="3" t="s">
        <v>216</v>
      </c>
      <c r="H313" s="3">
        <v>150</v>
      </c>
      <c r="I313" s="4" t="s">
        <v>377</v>
      </c>
      <c r="J313" s="9" t="s">
        <v>383</v>
      </c>
      <c r="K313" s="38">
        <v>5000</v>
      </c>
      <c r="L313" s="39">
        <v>5000</v>
      </c>
      <c r="M313" s="39">
        <v>5000</v>
      </c>
      <c r="N313" s="39">
        <v>0</v>
      </c>
      <c r="O313" s="39">
        <v>0</v>
      </c>
      <c r="P313" s="39">
        <v>0</v>
      </c>
    </row>
    <row r="314" spans="1:16" s="27" customFormat="1" ht="141.75" x14ac:dyDescent="0.2">
      <c r="A314" s="6" t="s">
        <v>184</v>
      </c>
      <c r="B314" s="2" t="s">
        <v>80</v>
      </c>
      <c r="C314" s="58">
        <v>2</v>
      </c>
      <c r="D314" s="2" t="s">
        <v>215</v>
      </c>
      <c r="E314" s="2" t="s">
        <v>850</v>
      </c>
      <c r="F314" s="3" t="s">
        <v>215</v>
      </c>
      <c r="G314" s="3" t="s">
        <v>216</v>
      </c>
      <c r="H314" s="3">
        <v>150</v>
      </c>
      <c r="I314" s="4" t="s">
        <v>378</v>
      </c>
      <c r="J314" s="9" t="s">
        <v>345</v>
      </c>
      <c r="K314" s="38">
        <v>37.4</v>
      </c>
      <c r="L314" s="39">
        <v>37.4</v>
      </c>
      <c r="M314" s="39">
        <v>37.4</v>
      </c>
      <c r="N314" s="39">
        <v>63.8</v>
      </c>
      <c r="O314" s="39">
        <v>64.3</v>
      </c>
      <c r="P314" s="39">
        <v>62.6</v>
      </c>
    </row>
    <row r="315" spans="1:16" s="27" customFormat="1" ht="141.75" x14ac:dyDescent="0.2">
      <c r="A315" s="6" t="s">
        <v>174</v>
      </c>
      <c r="B315" s="2" t="s">
        <v>88</v>
      </c>
      <c r="C315" s="58">
        <v>2</v>
      </c>
      <c r="D315" s="2" t="s">
        <v>215</v>
      </c>
      <c r="E315" s="2" t="s">
        <v>510</v>
      </c>
      <c r="F315" s="3" t="s">
        <v>215</v>
      </c>
      <c r="G315" s="3" t="s">
        <v>216</v>
      </c>
      <c r="H315" s="3">
        <v>150</v>
      </c>
      <c r="I315" s="4" t="s">
        <v>508</v>
      </c>
      <c r="J315" s="9" t="s">
        <v>509</v>
      </c>
      <c r="K315" s="38">
        <v>46798.9</v>
      </c>
      <c r="L315" s="39">
        <v>90765.8</v>
      </c>
      <c r="M315" s="39">
        <v>90765.8</v>
      </c>
      <c r="N315" s="39">
        <v>0</v>
      </c>
      <c r="O315" s="39">
        <v>0</v>
      </c>
      <c r="P315" s="39">
        <v>0</v>
      </c>
    </row>
    <row r="316" spans="1:16" s="27" customFormat="1" ht="110.25" x14ac:dyDescent="0.2">
      <c r="A316" s="6" t="s">
        <v>180</v>
      </c>
      <c r="B316" s="2" t="s">
        <v>32</v>
      </c>
      <c r="C316" s="58">
        <v>2</v>
      </c>
      <c r="D316" s="2" t="s">
        <v>215</v>
      </c>
      <c r="E316" s="2" t="s">
        <v>760</v>
      </c>
      <c r="F316" s="3" t="s">
        <v>215</v>
      </c>
      <c r="G316" s="3" t="s">
        <v>216</v>
      </c>
      <c r="H316" s="3">
        <v>150</v>
      </c>
      <c r="I316" s="4" t="s">
        <v>750</v>
      </c>
      <c r="J316" s="9" t="s">
        <v>751</v>
      </c>
      <c r="K316" s="38">
        <v>0</v>
      </c>
      <c r="L316" s="39">
        <v>24840</v>
      </c>
      <c r="M316" s="39">
        <v>24840</v>
      </c>
      <c r="N316" s="39">
        <v>0</v>
      </c>
      <c r="O316" s="39">
        <v>0</v>
      </c>
      <c r="P316" s="39">
        <v>0</v>
      </c>
    </row>
    <row r="317" spans="1:16" s="27" customFormat="1" ht="141.75" x14ac:dyDescent="0.2">
      <c r="A317" s="6" t="s">
        <v>187</v>
      </c>
      <c r="B317" s="2" t="s">
        <v>97</v>
      </c>
      <c r="C317" s="58">
        <v>2</v>
      </c>
      <c r="D317" s="2" t="s">
        <v>215</v>
      </c>
      <c r="E317" s="2" t="s">
        <v>717</v>
      </c>
      <c r="F317" s="3" t="s">
        <v>215</v>
      </c>
      <c r="G317" s="3" t="s">
        <v>216</v>
      </c>
      <c r="H317" s="3">
        <v>150</v>
      </c>
      <c r="I317" s="4" t="s">
        <v>708</v>
      </c>
      <c r="J317" s="9" t="s">
        <v>709</v>
      </c>
      <c r="K317" s="38">
        <v>212075.7</v>
      </c>
      <c r="L317" s="39">
        <v>212075.7</v>
      </c>
      <c r="M317" s="39">
        <v>212075.7</v>
      </c>
      <c r="N317" s="39">
        <v>0</v>
      </c>
      <c r="O317" s="39">
        <v>0</v>
      </c>
      <c r="P317" s="39">
        <v>0</v>
      </c>
    </row>
    <row r="318" spans="1:16" s="27" customFormat="1" ht="94.5" x14ac:dyDescent="0.2">
      <c r="A318" s="6" t="s">
        <v>186</v>
      </c>
      <c r="B318" s="2" t="s">
        <v>85</v>
      </c>
      <c r="C318" s="58">
        <v>2</v>
      </c>
      <c r="D318" s="2" t="s">
        <v>215</v>
      </c>
      <c r="E318" s="2" t="s">
        <v>498</v>
      </c>
      <c r="F318" s="3" t="s">
        <v>215</v>
      </c>
      <c r="G318" s="3" t="s">
        <v>216</v>
      </c>
      <c r="H318" s="3">
        <v>150</v>
      </c>
      <c r="I318" s="4" t="s">
        <v>444</v>
      </c>
      <c r="J318" s="9" t="s">
        <v>445</v>
      </c>
      <c r="K318" s="38">
        <v>0</v>
      </c>
      <c r="L318" s="39">
        <v>152058.70000000001</v>
      </c>
      <c r="M318" s="39">
        <v>152058.70000000001</v>
      </c>
      <c r="N318" s="39">
        <v>0</v>
      </c>
      <c r="O318" s="39">
        <v>0</v>
      </c>
      <c r="P318" s="39">
        <v>0</v>
      </c>
    </row>
    <row r="319" spans="1:16" s="33" customFormat="1" ht="15.75" x14ac:dyDescent="0.25">
      <c r="A319" s="66" t="s">
        <v>346</v>
      </c>
      <c r="B319" s="67"/>
      <c r="C319" s="67"/>
      <c r="D319" s="67"/>
      <c r="E319" s="67"/>
      <c r="F319" s="67"/>
      <c r="G319" s="67"/>
      <c r="H319" s="67"/>
      <c r="I319" s="67"/>
      <c r="J319" s="68"/>
      <c r="K319" s="42">
        <f>K320+K321</f>
        <v>3426756.71</v>
      </c>
      <c r="L319" s="42">
        <f>L320+L321</f>
        <v>1073742.07</v>
      </c>
      <c r="M319" s="42">
        <f>M320+M321</f>
        <v>4178991.91</v>
      </c>
      <c r="N319" s="42">
        <f t="shared" ref="N319:P319" si="6">N320</f>
        <v>0</v>
      </c>
      <c r="O319" s="42">
        <f t="shared" si="6"/>
        <v>0</v>
      </c>
      <c r="P319" s="42">
        <f t="shared" si="6"/>
        <v>0</v>
      </c>
    </row>
    <row r="320" spans="1:16" s="27" customFormat="1" ht="220.5" x14ac:dyDescent="0.2">
      <c r="A320" s="6" t="s">
        <v>174</v>
      </c>
      <c r="B320" s="2" t="s">
        <v>88</v>
      </c>
      <c r="C320" s="58">
        <v>2</v>
      </c>
      <c r="D320" s="2" t="s">
        <v>217</v>
      </c>
      <c r="E320" s="2" t="s">
        <v>214</v>
      </c>
      <c r="F320" s="2" t="s">
        <v>215</v>
      </c>
      <c r="G320" s="3" t="s">
        <v>216</v>
      </c>
      <c r="H320" s="3">
        <v>150</v>
      </c>
      <c r="I320" s="4" t="s">
        <v>379</v>
      </c>
      <c r="J320" s="9" t="s">
        <v>348</v>
      </c>
      <c r="K320" s="38">
        <v>3423029.76</v>
      </c>
      <c r="L320" s="38">
        <v>1073742.07</v>
      </c>
      <c r="M320" s="38">
        <v>4175264.96</v>
      </c>
      <c r="N320" s="38">
        <v>0</v>
      </c>
      <c r="O320" s="38">
        <v>0</v>
      </c>
      <c r="P320" s="38">
        <v>0</v>
      </c>
    </row>
    <row r="321" spans="1:16" s="27" customFormat="1" ht="78.75" x14ac:dyDescent="0.2">
      <c r="A321" s="6" t="s">
        <v>174</v>
      </c>
      <c r="B321" s="2" t="s">
        <v>88</v>
      </c>
      <c r="C321" s="58">
        <v>2</v>
      </c>
      <c r="D321" s="2" t="s">
        <v>217</v>
      </c>
      <c r="E321" s="2" t="s">
        <v>933</v>
      </c>
      <c r="F321" s="2" t="s">
        <v>215</v>
      </c>
      <c r="G321" s="3" t="s">
        <v>216</v>
      </c>
      <c r="H321" s="3">
        <v>150</v>
      </c>
      <c r="I321" s="4" t="s">
        <v>932</v>
      </c>
      <c r="J321" s="9" t="s">
        <v>872</v>
      </c>
      <c r="K321" s="38">
        <v>3726.95</v>
      </c>
      <c r="L321" s="38"/>
      <c r="M321" s="38">
        <v>3726.95</v>
      </c>
      <c r="N321" s="38"/>
      <c r="O321" s="38"/>
      <c r="P321" s="38"/>
    </row>
    <row r="322" spans="1:16" s="33" customFormat="1" ht="15.75" x14ac:dyDescent="0.25">
      <c r="A322" s="66" t="s">
        <v>347</v>
      </c>
      <c r="B322" s="67"/>
      <c r="C322" s="67"/>
      <c r="D322" s="67"/>
      <c r="E322" s="67"/>
      <c r="F322" s="67"/>
      <c r="G322" s="67"/>
      <c r="H322" s="67"/>
      <c r="I322" s="67"/>
      <c r="J322" s="68"/>
      <c r="K322" s="42">
        <f>K323+K324</f>
        <v>9556.5</v>
      </c>
      <c r="L322" s="42">
        <f>L323+L324</f>
        <v>0</v>
      </c>
      <c r="M322" s="42">
        <f>M323+M324</f>
        <v>9556.5</v>
      </c>
      <c r="N322" s="42">
        <f>N324</f>
        <v>0</v>
      </c>
      <c r="O322" s="42">
        <f>O324</f>
        <v>0</v>
      </c>
      <c r="P322" s="42">
        <f>P324</f>
        <v>0</v>
      </c>
    </row>
    <row r="323" spans="1:16" s="27" customFormat="1" ht="78.75" x14ac:dyDescent="0.2">
      <c r="A323" s="6" t="s">
        <v>188</v>
      </c>
      <c r="B323" s="2" t="s">
        <v>108</v>
      </c>
      <c r="C323" s="58">
        <v>2</v>
      </c>
      <c r="D323" s="3" t="s">
        <v>218</v>
      </c>
      <c r="E323" s="2" t="s">
        <v>211</v>
      </c>
      <c r="F323" s="3" t="s">
        <v>215</v>
      </c>
      <c r="G323" s="3" t="s">
        <v>216</v>
      </c>
      <c r="H323" s="3">
        <v>150</v>
      </c>
      <c r="I323" s="4" t="s">
        <v>380</v>
      </c>
      <c r="J323" s="9" t="s">
        <v>160</v>
      </c>
      <c r="K323" s="38">
        <v>6000</v>
      </c>
      <c r="L323" s="38"/>
      <c r="M323" s="38">
        <v>6000</v>
      </c>
      <c r="N323" s="61"/>
      <c r="O323" s="61"/>
      <c r="P323" s="61"/>
    </row>
    <row r="324" spans="1:16" s="27" customFormat="1" ht="78.75" x14ac:dyDescent="0.2">
      <c r="A324" s="6" t="s">
        <v>587</v>
      </c>
      <c r="B324" s="2" t="s">
        <v>85</v>
      </c>
      <c r="C324" s="58">
        <v>2</v>
      </c>
      <c r="D324" s="2" t="s">
        <v>218</v>
      </c>
      <c r="E324" s="2" t="s">
        <v>211</v>
      </c>
      <c r="F324" s="2" t="s">
        <v>215</v>
      </c>
      <c r="G324" s="3" t="s">
        <v>216</v>
      </c>
      <c r="H324" s="3">
        <v>150</v>
      </c>
      <c r="I324" s="4" t="s">
        <v>380</v>
      </c>
      <c r="J324" s="9" t="s">
        <v>160</v>
      </c>
      <c r="K324" s="38">
        <v>3556.5</v>
      </c>
      <c r="L324" s="38"/>
      <c r="M324" s="39">
        <v>3556.5</v>
      </c>
      <c r="N324" s="39"/>
      <c r="O324" s="39"/>
      <c r="P324" s="39"/>
    </row>
    <row r="325" spans="1:16" s="33" customFormat="1" ht="15.75" x14ac:dyDescent="0.25">
      <c r="A325" s="66" t="s">
        <v>349</v>
      </c>
      <c r="B325" s="67"/>
      <c r="C325" s="67"/>
      <c r="D325" s="67"/>
      <c r="E325" s="67"/>
      <c r="F325" s="67"/>
      <c r="G325" s="67"/>
      <c r="H325" s="67"/>
      <c r="I325" s="67"/>
      <c r="J325" s="68"/>
      <c r="K325" s="42">
        <f>SUM(K326:L335)</f>
        <v>42780.649999999994</v>
      </c>
      <c r="L325" s="42">
        <f>SUM(L328:L335)</f>
        <v>0</v>
      </c>
      <c r="M325" s="42">
        <f>SUM(M328:M335)</f>
        <v>11461.31</v>
      </c>
      <c r="N325" s="42">
        <f>SUM(N328:N330)</f>
        <v>0</v>
      </c>
      <c r="O325" s="42">
        <f>SUM(O328:O330)</f>
        <v>0</v>
      </c>
      <c r="P325" s="42">
        <f>SUM(P328:P330)</f>
        <v>0</v>
      </c>
    </row>
    <row r="326" spans="1:16" s="33" customFormat="1" ht="135" x14ac:dyDescent="0.25">
      <c r="A326" s="65" t="s">
        <v>174</v>
      </c>
      <c r="B326" s="5">
        <v>312</v>
      </c>
      <c r="C326" s="5">
        <v>2</v>
      </c>
      <c r="D326" s="5">
        <v>18</v>
      </c>
      <c r="E326" s="5">
        <v>25497</v>
      </c>
      <c r="F326" s="5">
        <v>2</v>
      </c>
      <c r="G326" s="5">
        <v>1000</v>
      </c>
      <c r="H326" s="5">
        <v>150</v>
      </c>
      <c r="I326" s="5" t="s">
        <v>934</v>
      </c>
      <c r="J326" s="6" t="s">
        <v>875</v>
      </c>
      <c r="K326" s="38">
        <v>329.7</v>
      </c>
      <c r="L326" s="42"/>
      <c r="M326" s="42"/>
      <c r="N326" s="42"/>
      <c r="O326" s="42"/>
      <c r="P326" s="42"/>
    </row>
    <row r="327" spans="1:16" s="33" customFormat="1" ht="150" x14ac:dyDescent="0.25">
      <c r="A327" s="65" t="s">
        <v>174</v>
      </c>
      <c r="B327" s="65">
        <v>312</v>
      </c>
      <c r="C327" s="65">
        <v>2</v>
      </c>
      <c r="D327" s="65">
        <v>18</v>
      </c>
      <c r="E327" s="65">
        <v>25555</v>
      </c>
      <c r="F327" s="65">
        <v>2</v>
      </c>
      <c r="G327" s="65">
        <v>1000</v>
      </c>
      <c r="H327" s="65">
        <v>150</v>
      </c>
      <c r="I327" s="5" t="s">
        <v>935</v>
      </c>
      <c r="J327" s="6" t="s">
        <v>876</v>
      </c>
      <c r="K327" s="38">
        <v>109.71</v>
      </c>
      <c r="L327" s="42"/>
      <c r="M327" s="42"/>
      <c r="N327" s="42"/>
      <c r="O327" s="42"/>
      <c r="P327" s="42"/>
    </row>
    <row r="328" spans="1:16" s="27" customFormat="1" ht="180" x14ac:dyDescent="0.2">
      <c r="A328" s="6" t="s">
        <v>183</v>
      </c>
      <c r="B328" s="58">
        <v>300</v>
      </c>
      <c r="C328" s="58">
        <v>2</v>
      </c>
      <c r="D328" s="58">
        <v>18</v>
      </c>
      <c r="E328" s="2" t="s">
        <v>499</v>
      </c>
      <c r="F328" s="3" t="s">
        <v>215</v>
      </c>
      <c r="G328" s="3" t="s">
        <v>561</v>
      </c>
      <c r="H328" s="3">
        <v>150</v>
      </c>
      <c r="I328" s="5" t="s">
        <v>710</v>
      </c>
      <c r="J328" s="6" t="s">
        <v>562</v>
      </c>
      <c r="K328" s="38">
        <v>24.51</v>
      </c>
      <c r="L328" s="39"/>
      <c r="M328" s="39"/>
      <c r="N328" s="39"/>
      <c r="O328" s="39"/>
      <c r="P328" s="39"/>
    </row>
    <row r="329" spans="1:16" s="27" customFormat="1" ht="120" x14ac:dyDescent="0.2">
      <c r="A329" s="6" t="s">
        <v>186</v>
      </c>
      <c r="B329" s="58">
        <v>200</v>
      </c>
      <c r="C329" s="58">
        <v>2</v>
      </c>
      <c r="D329" s="58">
        <v>18</v>
      </c>
      <c r="E329" s="2" t="s">
        <v>937</v>
      </c>
      <c r="F329" s="3" t="s">
        <v>215</v>
      </c>
      <c r="G329" s="3" t="s">
        <v>216</v>
      </c>
      <c r="H329" s="3">
        <v>150</v>
      </c>
      <c r="I329" s="5" t="s">
        <v>936</v>
      </c>
      <c r="J329" s="6" t="s">
        <v>874</v>
      </c>
      <c r="K329" s="38">
        <v>18212.560000000001</v>
      </c>
      <c r="L329" s="39"/>
      <c r="M329" s="39"/>
      <c r="N329" s="39"/>
      <c r="O329" s="39"/>
      <c r="P329" s="39"/>
    </row>
    <row r="330" spans="1:16" s="27" customFormat="1" ht="105" x14ac:dyDescent="0.2">
      <c r="A330" s="6" t="s">
        <v>181</v>
      </c>
      <c r="B330" s="58" t="s">
        <v>110</v>
      </c>
      <c r="C330" s="58">
        <v>2</v>
      </c>
      <c r="D330" s="58">
        <v>18</v>
      </c>
      <c r="E330" s="2">
        <v>60010</v>
      </c>
      <c r="F330" s="3" t="s">
        <v>215</v>
      </c>
      <c r="G330" s="3" t="s">
        <v>216</v>
      </c>
      <c r="H330" s="3">
        <v>150</v>
      </c>
      <c r="I330" s="5" t="s">
        <v>563</v>
      </c>
      <c r="J330" s="6" t="s">
        <v>161</v>
      </c>
      <c r="K330" s="38">
        <v>7555.71</v>
      </c>
      <c r="L330" s="39">
        <v>0</v>
      </c>
      <c r="M330" s="39">
        <v>0</v>
      </c>
      <c r="N330" s="39"/>
      <c r="O330" s="39"/>
      <c r="P330" s="39"/>
    </row>
    <row r="331" spans="1:16" s="27" customFormat="1" ht="60" x14ac:dyDescent="0.2">
      <c r="A331" s="6" t="s">
        <v>184</v>
      </c>
      <c r="B331" s="4" t="s">
        <v>80</v>
      </c>
      <c r="C331" s="58">
        <v>2</v>
      </c>
      <c r="D331" s="58">
        <v>18</v>
      </c>
      <c r="E331" s="2" t="s">
        <v>211</v>
      </c>
      <c r="F331" s="3" t="s">
        <v>215</v>
      </c>
      <c r="G331" s="3" t="s">
        <v>216</v>
      </c>
      <c r="H331" s="3">
        <v>150</v>
      </c>
      <c r="I331" s="5" t="s">
        <v>564</v>
      </c>
      <c r="J331" s="6" t="s">
        <v>162</v>
      </c>
      <c r="K331" s="38">
        <v>8</v>
      </c>
      <c r="L331" s="39"/>
      <c r="M331" s="39"/>
      <c r="N331" s="39"/>
      <c r="O331" s="39"/>
      <c r="P331" s="39"/>
    </row>
    <row r="332" spans="1:16" s="27" customFormat="1" ht="60" x14ac:dyDescent="0.2">
      <c r="A332" s="6" t="s">
        <v>188</v>
      </c>
      <c r="B332" s="58">
        <v>163</v>
      </c>
      <c r="C332" s="58">
        <v>2</v>
      </c>
      <c r="D332" s="58">
        <v>18</v>
      </c>
      <c r="E332" s="2" t="s">
        <v>211</v>
      </c>
      <c r="F332" s="3" t="s">
        <v>215</v>
      </c>
      <c r="G332" s="3" t="s">
        <v>216</v>
      </c>
      <c r="H332" s="3">
        <v>150</v>
      </c>
      <c r="I332" s="5" t="s">
        <v>564</v>
      </c>
      <c r="J332" s="6" t="s">
        <v>162</v>
      </c>
      <c r="K332" s="38">
        <v>142.28</v>
      </c>
      <c r="L332" s="39"/>
      <c r="M332" s="39"/>
      <c r="N332" s="39"/>
      <c r="O332" s="39"/>
      <c r="P332" s="39"/>
    </row>
    <row r="333" spans="1:16" s="27" customFormat="1" ht="60" x14ac:dyDescent="0.2">
      <c r="A333" s="6" t="s">
        <v>186</v>
      </c>
      <c r="B333" s="58">
        <v>200</v>
      </c>
      <c r="C333" s="58">
        <v>2</v>
      </c>
      <c r="D333" s="58">
        <v>18</v>
      </c>
      <c r="E333" s="2" t="s">
        <v>211</v>
      </c>
      <c r="F333" s="3" t="s">
        <v>215</v>
      </c>
      <c r="G333" s="3" t="s">
        <v>216</v>
      </c>
      <c r="H333" s="3">
        <v>150</v>
      </c>
      <c r="I333" s="5" t="s">
        <v>564</v>
      </c>
      <c r="J333" s="6" t="s">
        <v>162</v>
      </c>
      <c r="K333" s="38">
        <v>45.44</v>
      </c>
      <c r="L333" s="39"/>
      <c r="M333" s="39"/>
      <c r="N333" s="39"/>
      <c r="O333" s="39"/>
      <c r="P333" s="39"/>
    </row>
    <row r="334" spans="1:16" s="27" customFormat="1" ht="60" x14ac:dyDescent="0.2">
      <c r="A334" s="6" t="s">
        <v>181</v>
      </c>
      <c r="B334" s="58">
        <v>205</v>
      </c>
      <c r="C334" s="58">
        <v>2</v>
      </c>
      <c r="D334" s="58">
        <v>18</v>
      </c>
      <c r="E334" s="2" t="s">
        <v>211</v>
      </c>
      <c r="F334" s="3" t="s">
        <v>215</v>
      </c>
      <c r="G334" s="3" t="s">
        <v>216</v>
      </c>
      <c r="H334" s="3">
        <v>150</v>
      </c>
      <c r="I334" s="5" t="s">
        <v>564</v>
      </c>
      <c r="J334" s="6" t="s">
        <v>162</v>
      </c>
      <c r="K334" s="38">
        <v>4891.43</v>
      </c>
      <c r="L334" s="39"/>
      <c r="M334" s="39"/>
      <c r="N334" s="39"/>
      <c r="O334" s="39"/>
      <c r="P334" s="39"/>
    </row>
    <row r="335" spans="1:16" s="27" customFormat="1" ht="60" x14ac:dyDescent="0.2">
      <c r="A335" s="6" t="s">
        <v>172</v>
      </c>
      <c r="B335" s="58">
        <v>315</v>
      </c>
      <c r="C335" s="58">
        <v>2</v>
      </c>
      <c r="D335" s="58">
        <v>18</v>
      </c>
      <c r="E335" s="2" t="s">
        <v>212</v>
      </c>
      <c r="F335" s="3" t="s">
        <v>215</v>
      </c>
      <c r="G335" s="3" t="s">
        <v>216</v>
      </c>
      <c r="H335" s="3">
        <v>150</v>
      </c>
      <c r="I335" s="5" t="s">
        <v>711</v>
      </c>
      <c r="J335" s="6" t="s">
        <v>712</v>
      </c>
      <c r="K335" s="38">
        <v>11461.31</v>
      </c>
      <c r="L335" s="39"/>
      <c r="M335" s="39">
        <v>11461.31</v>
      </c>
      <c r="N335" s="39"/>
      <c r="O335" s="39"/>
      <c r="P335" s="39"/>
    </row>
    <row r="336" spans="1:16" s="33" customFormat="1" ht="15.75" x14ac:dyDescent="0.25">
      <c r="A336" s="66" t="s">
        <v>350</v>
      </c>
      <c r="B336" s="67"/>
      <c r="C336" s="67"/>
      <c r="D336" s="67"/>
      <c r="E336" s="67"/>
      <c r="F336" s="67"/>
      <c r="G336" s="67"/>
      <c r="H336" s="67"/>
      <c r="I336" s="67"/>
      <c r="J336" s="68"/>
      <c r="K336" s="42">
        <f>SUM(K337:K352)</f>
        <v>-10054.649999999998</v>
      </c>
      <c r="L336" s="42">
        <f>SUM(L340:L349)</f>
        <v>0</v>
      </c>
      <c r="M336" s="42">
        <f>SUM(M340:M349)</f>
        <v>0</v>
      </c>
      <c r="N336" s="42">
        <f>SUM(N340:N349)</f>
        <v>0</v>
      </c>
      <c r="O336" s="42">
        <f>SUM(O340:O349)</f>
        <v>0</v>
      </c>
      <c r="P336" s="42">
        <f>SUM(P340:P349)</f>
        <v>0</v>
      </c>
    </row>
    <row r="337" spans="1:16" s="33" customFormat="1" ht="120" x14ac:dyDescent="0.25">
      <c r="A337" s="6" t="s">
        <v>186</v>
      </c>
      <c r="B337" s="5">
        <v>200</v>
      </c>
      <c r="C337" s="5" t="s">
        <v>948</v>
      </c>
      <c r="D337" s="5" t="s">
        <v>949</v>
      </c>
      <c r="E337" s="5" t="s">
        <v>259</v>
      </c>
      <c r="F337" s="5" t="s">
        <v>215</v>
      </c>
      <c r="G337" s="5" t="s">
        <v>216</v>
      </c>
      <c r="H337" s="5" t="s">
        <v>950</v>
      </c>
      <c r="I337" s="5" t="s">
        <v>938</v>
      </c>
      <c r="J337" s="6" t="s">
        <v>877</v>
      </c>
      <c r="K337" s="63">
        <v>-959.37</v>
      </c>
      <c r="L337" s="42"/>
      <c r="M337" s="42"/>
      <c r="N337" s="42"/>
      <c r="O337" s="42"/>
      <c r="P337" s="42"/>
    </row>
    <row r="338" spans="1:16" s="33" customFormat="1" ht="165" x14ac:dyDescent="0.25">
      <c r="A338" s="6" t="s">
        <v>186</v>
      </c>
      <c r="B338" s="5">
        <v>200</v>
      </c>
      <c r="C338" s="5" t="s">
        <v>948</v>
      </c>
      <c r="D338" s="5" t="s">
        <v>949</v>
      </c>
      <c r="E338" s="5" t="s">
        <v>260</v>
      </c>
      <c r="F338" s="5" t="s">
        <v>215</v>
      </c>
      <c r="G338" s="5" t="s">
        <v>216</v>
      </c>
      <c r="H338" s="5" t="s">
        <v>950</v>
      </c>
      <c r="I338" s="5" t="s">
        <v>939</v>
      </c>
      <c r="J338" s="6" t="s">
        <v>878</v>
      </c>
      <c r="K338" s="63">
        <v>-1.21</v>
      </c>
      <c r="L338" s="42"/>
      <c r="M338" s="42"/>
      <c r="N338" s="42"/>
      <c r="O338" s="42"/>
      <c r="P338" s="42"/>
    </row>
    <row r="339" spans="1:16" s="33" customFormat="1" ht="120" x14ac:dyDescent="0.25">
      <c r="A339" s="65" t="s">
        <v>184</v>
      </c>
      <c r="B339" s="5" t="s">
        <v>80</v>
      </c>
      <c r="C339" s="5" t="s">
        <v>948</v>
      </c>
      <c r="D339" s="5" t="s">
        <v>949</v>
      </c>
      <c r="E339" s="5" t="s">
        <v>328</v>
      </c>
      <c r="F339" s="5" t="s">
        <v>215</v>
      </c>
      <c r="G339" s="5" t="s">
        <v>216</v>
      </c>
      <c r="H339" s="5" t="s">
        <v>950</v>
      </c>
      <c r="I339" s="5" t="s">
        <v>940</v>
      </c>
      <c r="J339" s="6" t="s">
        <v>713</v>
      </c>
      <c r="K339" s="63">
        <v>-190.13</v>
      </c>
      <c r="L339" s="42"/>
      <c r="M339" s="42"/>
      <c r="N339" s="42"/>
      <c r="O339" s="42"/>
      <c r="P339" s="42"/>
    </row>
    <row r="340" spans="1:16" s="27" customFormat="1" ht="165" x14ac:dyDescent="0.2">
      <c r="A340" s="6" t="s">
        <v>184</v>
      </c>
      <c r="B340" s="4" t="s">
        <v>80</v>
      </c>
      <c r="C340" s="58">
        <v>2</v>
      </c>
      <c r="D340" s="58">
        <v>19</v>
      </c>
      <c r="E340" s="2" t="s">
        <v>329</v>
      </c>
      <c r="F340" s="3" t="s">
        <v>215</v>
      </c>
      <c r="G340" s="3" t="s">
        <v>216</v>
      </c>
      <c r="H340" s="3">
        <v>150</v>
      </c>
      <c r="I340" s="5" t="s">
        <v>501</v>
      </c>
      <c r="J340" s="6" t="s">
        <v>449</v>
      </c>
      <c r="K340" s="38">
        <v>-5307.43</v>
      </c>
      <c r="L340" s="39"/>
      <c r="M340" s="39"/>
      <c r="N340" s="39"/>
      <c r="O340" s="39"/>
      <c r="P340" s="39"/>
    </row>
    <row r="341" spans="1:16" s="27" customFormat="1" ht="135" x14ac:dyDescent="0.2">
      <c r="A341" s="6" t="s">
        <v>174</v>
      </c>
      <c r="B341" s="4" t="s">
        <v>88</v>
      </c>
      <c r="C341" s="58">
        <v>2</v>
      </c>
      <c r="D341" s="58">
        <v>19</v>
      </c>
      <c r="E341" s="2" t="s">
        <v>269</v>
      </c>
      <c r="F341" s="3">
        <v>2</v>
      </c>
      <c r="G341" s="3" t="s">
        <v>216</v>
      </c>
      <c r="H341" s="3">
        <v>150</v>
      </c>
      <c r="I341" s="5" t="s">
        <v>941</v>
      </c>
      <c r="J341" s="6" t="s">
        <v>875</v>
      </c>
      <c r="K341" s="38">
        <v>-313.52999999999997</v>
      </c>
      <c r="L341" s="39"/>
      <c r="M341" s="39"/>
      <c r="N341" s="39"/>
      <c r="O341" s="39"/>
      <c r="P341" s="39"/>
    </row>
    <row r="342" spans="1:16" s="27" customFormat="1" ht="75" x14ac:dyDescent="0.2">
      <c r="A342" s="6" t="s">
        <v>174</v>
      </c>
      <c r="B342" s="4" t="s">
        <v>88</v>
      </c>
      <c r="C342" s="58">
        <v>2</v>
      </c>
      <c r="D342" s="58">
        <v>19</v>
      </c>
      <c r="E342" s="2" t="s">
        <v>277</v>
      </c>
      <c r="F342" s="3">
        <v>2</v>
      </c>
      <c r="G342" s="3" t="s">
        <v>216</v>
      </c>
      <c r="H342" s="3">
        <v>150</v>
      </c>
      <c r="I342" s="5" t="s">
        <v>942</v>
      </c>
      <c r="J342" s="6" t="s">
        <v>882</v>
      </c>
      <c r="K342" s="38">
        <v>-108.61</v>
      </c>
      <c r="L342" s="39"/>
      <c r="M342" s="39"/>
      <c r="N342" s="39"/>
      <c r="O342" s="39"/>
      <c r="P342" s="39"/>
    </row>
    <row r="343" spans="1:16" s="27" customFormat="1" ht="135" x14ac:dyDescent="0.2">
      <c r="A343" s="6" t="s">
        <v>181</v>
      </c>
      <c r="B343" s="4" t="s">
        <v>110</v>
      </c>
      <c r="C343" s="58">
        <v>2</v>
      </c>
      <c r="D343" s="58">
        <v>19</v>
      </c>
      <c r="E343" s="2" t="s">
        <v>391</v>
      </c>
      <c r="F343" s="3">
        <v>2</v>
      </c>
      <c r="G343" s="3" t="s">
        <v>216</v>
      </c>
      <c r="H343" s="3">
        <v>150</v>
      </c>
      <c r="I343" s="5" t="s">
        <v>943</v>
      </c>
      <c r="J343" s="6" t="s">
        <v>883</v>
      </c>
      <c r="K343" s="38">
        <v>-1500</v>
      </c>
      <c r="L343" s="39"/>
      <c r="M343" s="39"/>
      <c r="N343" s="39"/>
      <c r="O343" s="39"/>
      <c r="P343" s="39"/>
    </row>
    <row r="344" spans="1:16" s="27" customFormat="1" ht="75" x14ac:dyDescent="0.2">
      <c r="A344" s="6" t="s">
        <v>587</v>
      </c>
      <c r="B344" s="4" t="s">
        <v>85</v>
      </c>
      <c r="C344" s="58">
        <v>2</v>
      </c>
      <c r="D344" s="58">
        <v>19</v>
      </c>
      <c r="E344" s="2" t="s">
        <v>489</v>
      </c>
      <c r="F344" s="3" t="s">
        <v>215</v>
      </c>
      <c r="G344" s="3" t="s">
        <v>216</v>
      </c>
      <c r="H344" s="3">
        <v>150</v>
      </c>
      <c r="I344" s="5" t="s">
        <v>565</v>
      </c>
      <c r="J344" s="6" t="s">
        <v>566</v>
      </c>
      <c r="K344" s="38">
        <v>-198.39</v>
      </c>
      <c r="L344" s="39">
        <v>0</v>
      </c>
      <c r="M344" s="39">
        <v>0</v>
      </c>
      <c r="N344" s="39"/>
      <c r="O344" s="39"/>
      <c r="P344" s="39"/>
    </row>
    <row r="345" spans="1:16" s="27" customFormat="1" ht="165" x14ac:dyDescent="0.2">
      <c r="A345" s="6" t="s">
        <v>182</v>
      </c>
      <c r="B345" s="4" t="s">
        <v>42</v>
      </c>
      <c r="C345" s="58">
        <v>2</v>
      </c>
      <c r="D345" s="58">
        <v>19</v>
      </c>
      <c r="E345" s="2" t="s">
        <v>945</v>
      </c>
      <c r="F345" s="3" t="s">
        <v>215</v>
      </c>
      <c r="G345" s="3" t="s">
        <v>216</v>
      </c>
      <c r="H345" s="3">
        <v>150</v>
      </c>
      <c r="I345" s="5" t="s">
        <v>944</v>
      </c>
      <c r="J345" s="6" t="s">
        <v>881</v>
      </c>
      <c r="K345" s="38">
        <v>-107.92</v>
      </c>
      <c r="L345" s="39"/>
      <c r="M345" s="39"/>
      <c r="N345" s="39"/>
      <c r="O345" s="39"/>
      <c r="P345" s="39"/>
    </row>
    <row r="346" spans="1:16" s="27" customFormat="1" ht="90" x14ac:dyDescent="0.2">
      <c r="A346" s="6" t="s">
        <v>183</v>
      </c>
      <c r="B346" s="4" t="s">
        <v>87</v>
      </c>
      <c r="C346" s="58">
        <v>2</v>
      </c>
      <c r="D346" s="58">
        <v>19</v>
      </c>
      <c r="E346" s="2" t="s">
        <v>499</v>
      </c>
      <c r="F346" s="3" t="s">
        <v>215</v>
      </c>
      <c r="G346" s="3" t="s">
        <v>216</v>
      </c>
      <c r="H346" s="3">
        <v>150</v>
      </c>
      <c r="I346" s="5" t="s">
        <v>502</v>
      </c>
      <c r="J346" s="6" t="s">
        <v>450</v>
      </c>
      <c r="K346" s="38">
        <v>-24.51</v>
      </c>
      <c r="L346" s="39"/>
      <c r="M346" s="39"/>
      <c r="N346" s="39"/>
      <c r="O346" s="39"/>
      <c r="P346" s="39"/>
    </row>
    <row r="347" spans="1:16" s="27" customFormat="1" ht="75" x14ac:dyDescent="0.2">
      <c r="A347" s="6" t="s">
        <v>587</v>
      </c>
      <c r="B347" s="4" t="s">
        <v>85</v>
      </c>
      <c r="C347" s="58">
        <v>2</v>
      </c>
      <c r="D347" s="58">
        <v>19</v>
      </c>
      <c r="E347" s="3">
        <v>35250</v>
      </c>
      <c r="F347" s="3" t="s">
        <v>215</v>
      </c>
      <c r="G347" s="3" t="s">
        <v>216</v>
      </c>
      <c r="H347" s="3">
        <v>150</v>
      </c>
      <c r="I347" s="5" t="s">
        <v>946</v>
      </c>
      <c r="J347" s="6" t="s">
        <v>880</v>
      </c>
      <c r="K347" s="38">
        <v>-0.44</v>
      </c>
      <c r="L347" s="39"/>
      <c r="M347" s="39"/>
      <c r="N347" s="39"/>
      <c r="O347" s="39"/>
      <c r="P347" s="39"/>
    </row>
    <row r="348" spans="1:16" s="27" customFormat="1" ht="120" x14ac:dyDescent="0.2">
      <c r="A348" s="6" t="s">
        <v>587</v>
      </c>
      <c r="B348" s="4" t="s">
        <v>85</v>
      </c>
      <c r="C348" s="58">
        <v>2</v>
      </c>
      <c r="D348" s="58">
        <v>19</v>
      </c>
      <c r="E348" s="3">
        <v>35290</v>
      </c>
      <c r="F348" s="3" t="s">
        <v>215</v>
      </c>
      <c r="G348" s="3" t="s">
        <v>216</v>
      </c>
      <c r="H348" s="3">
        <v>150</v>
      </c>
      <c r="I348" s="4" t="s">
        <v>381</v>
      </c>
      <c r="J348" s="6" t="s">
        <v>351</v>
      </c>
      <c r="K348" s="38">
        <v>-850.33</v>
      </c>
      <c r="L348" s="39"/>
      <c r="M348" s="39"/>
      <c r="N348" s="39"/>
      <c r="O348" s="39"/>
      <c r="P348" s="39"/>
    </row>
    <row r="349" spans="1:16" s="27" customFormat="1" ht="105" x14ac:dyDescent="0.2">
      <c r="A349" s="6" t="s">
        <v>587</v>
      </c>
      <c r="B349" s="4" t="s">
        <v>85</v>
      </c>
      <c r="C349" s="58">
        <v>2</v>
      </c>
      <c r="D349" s="58">
        <v>19</v>
      </c>
      <c r="E349" s="3">
        <v>35573</v>
      </c>
      <c r="F349" s="3" t="s">
        <v>215</v>
      </c>
      <c r="G349" s="3" t="s">
        <v>216</v>
      </c>
      <c r="H349" s="3">
        <v>150</v>
      </c>
      <c r="I349" s="4" t="s">
        <v>567</v>
      </c>
      <c r="J349" s="6" t="s">
        <v>568</v>
      </c>
      <c r="K349" s="38">
        <v>-329.08</v>
      </c>
      <c r="L349" s="39"/>
      <c r="M349" s="39"/>
      <c r="N349" s="39"/>
      <c r="O349" s="39"/>
      <c r="P349" s="39"/>
    </row>
    <row r="350" spans="1:16" s="27" customFormat="1" ht="45" x14ac:dyDescent="0.2">
      <c r="A350" s="6" t="s">
        <v>587</v>
      </c>
      <c r="B350" s="4" t="s">
        <v>87</v>
      </c>
      <c r="C350" s="58">
        <v>2</v>
      </c>
      <c r="D350" s="58">
        <v>19</v>
      </c>
      <c r="E350" s="3">
        <v>35900</v>
      </c>
      <c r="F350" s="3" t="s">
        <v>215</v>
      </c>
      <c r="G350" s="3" t="s">
        <v>216</v>
      </c>
      <c r="H350" s="3">
        <v>150</v>
      </c>
      <c r="I350" s="4" t="s">
        <v>947</v>
      </c>
      <c r="J350" s="6" t="s">
        <v>879</v>
      </c>
      <c r="K350" s="38">
        <v>-1.63</v>
      </c>
      <c r="L350" s="39"/>
      <c r="M350" s="39"/>
      <c r="N350" s="39"/>
      <c r="O350" s="39"/>
      <c r="P350" s="39"/>
    </row>
    <row r="351" spans="1:16" s="25" customFormat="1" ht="90" x14ac:dyDescent="0.25">
      <c r="A351" s="6" t="s">
        <v>183</v>
      </c>
      <c r="B351" s="4" t="s">
        <v>87</v>
      </c>
      <c r="C351" s="58">
        <v>2</v>
      </c>
      <c r="D351" s="58">
        <v>19</v>
      </c>
      <c r="E351" s="3">
        <v>90000</v>
      </c>
      <c r="F351" s="3" t="s">
        <v>215</v>
      </c>
      <c r="G351" s="3" t="s">
        <v>216</v>
      </c>
      <c r="H351" s="3">
        <v>150</v>
      </c>
      <c r="I351" s="4" t="s">
        <v>569</v>
      </c>
      <c r="J351" s="6" t="s">
        <v>163</v>
      </c>
      <c r="K351" s="38">
        <v>0</v>
      </c>
      <c r="L351" s="39"/>
      <c r="M351" s="39"/>
      <c r="N351" s="39"/>
      <c r="O351" s="39"/>
      <c r="P351" s="39"/>
    </row>
    <row r="352" spans="1:16" s="25" customFormat="1" ht="90" x14ac:dyDescent="0.25">
      <c r="A352" s="6" t="s">
        <v>185</v>
      </c>
      <c r="B352" s="22">
        <v>207</v>
      </c>
      <c r="C352" s="58">
        <v>2</v>
      </c>
      <c r="D352" s="58">
        <v>19</v>
      </c>
      <c r="E352" s="3">
        <v>90000</v>
      </c>
      <c r="F352" s="3" t="s">
        <v>215</v>
      </c>
      <c r="G352" s="3" t="s">
        <v>216</v>
      </c>
      <c r="H352" s="3">
        <v>150</v>
      </c>
      <c r="I352" s="4" t="s">
        <v>569</v>
      </c>
      <c r="J352" s="6" t="s">
        <v>163</v>
      </c>
      <c r="K352" s="38">
        <v>-162.07</v>
      </c>
      <c r="L352" s="39"/>
      <c r="M352" s="39"/>
      <c r="N352" s="39"/>
      <c r="O352" s="39"/>
      <c r="P352" s="39"/>
    </row>
    <row r="353" spans="1:16" s="25" customFormat="1" x14ac:dyDescent="0.25">
      <c r="A353" s="23"/>
      <c r="B353" s="24"/>
      <c r="C353" s="24"/>
      <c r="D353" s="24"/>
      <c r="E353" s="24"/>
      <c r="F353" s="24"/>
      <c r="G353" s="24"/>
      <c r="H353" s="24"/>
      <c r="I353" s="24"/>
      <c r="J353" s="24"/>
      <c r="K353" s="43"/>
      <c r="L353" s="43"/>
      <c r="M353" s="43"/>
      <c r="N353" s="43"/>
      <c r="O353" s="43"/>
      <c r="P353" s="43"/>
    </row>
    <row r="354" spans="1:16" s="25" customFormat="1" x14ac:dyDescent="0.25">
      <c r="A354" s="23"/>
      <c r="B354" s="24"/>
      <c r="C354" s="24"/>
      <c r="D354" s="24"/>
      <c r="E354" s="24"/>
      <c r="F354" s="24"/>
      <c r="G354" s="24"/>
      <c r="H354" s="24"/>
      <c r="I354" s="24"/>
      <c r="J354" s="24"/>
      <c r="K354" s="43"/>
      <c r="L354" s="43"/>
      <c r="M354" s="43"/>
      <c r="N354" s="43"/>
      <c r="O354" s="43"/>
      <c r="P354" s="43"/>
    </row>
    <row r="355" spans="1:16" s="25" customFormat="1" x14ac:dyDescent="0.25">
      <c r="A355" s="23"/>
      <c r="B355" s="24"/>
      <c r="C355" s="24"/>
      <c r="D355" s="24"/>
      <c r="E355" s="24"/>
      <c r="F355" s="24"/>
      <c r="G355" s="24"/>
      <c r="H355" s="24"/>
      <c r="I355" s="24"/>
      <c r="J355" s="24"/>
      <c r="K355" s="43"/>
      <c r="L355" s="43"/>
      <c r="M355" s="43"/>
      <c r="N355" s="43"/>
      <c r="O355" s="43"/>
      <c r="P355" s="43"/>
    </row>
    <row r="356" spans="1:16" s="8" customFormat="1" ht="15.75" x14ac:dyDescent="0.25">
      <c r="A356" s="14" t="s">
        <v>297</v>
      </c>
      <c r="B356" s="11"/>
      <c r="C356" s="14"/>
      <c r="D356" s="75" t="s">
        <v>206</v>
      </c>
      <c r="E356" s="75"/>
      <c r="F356" s="75"/>
      <c r="G356" s="75"/>
      <c r="H356" s="75"/>
      <c r="I356" s="75"/>
      <c r="J356" s="75"/>
      <c r="K356" s="48"/>
      <c r="L356" s="51"/>
      <c r="M356" s="52"/>
      <c r="N356" s="73" t="s">
        <v>727</v>
      </c>
      <c r="O356" s="73"/>
      <c r="P356" s="64"/>
    </row>
    <row r="357" spans="1:16" s="16" customFormat="1" ht="12.75" x14ac:dyDescent="0.2">
      <c r="A357" s="15"/>
      <c r="B357" s="59"/>
      <c r="C357" s="15"/>
      <c r="D357" s="74" t="s">
        <v>200</v>
      </c>
      <c r="E357" s="74"/>
      <c r="F357" s="74"/>
      <c r="G357" s="74"/>
      <c r="H357" s="74"/>
      <c r="I357" s="74"/>
      <c r="J357" s="74"/>
      <c r="K357" s="49"/>
      <c r="L357" s="21" t="s">
        <v>201</v>
      </c>
      <c r="M357" s="21"/>
      <c r="N357" s="72" t="s">
        <v>205</v>
      </c>
      <c r="O357" s="72"/>
      <c r="P357" s="49"/>
    </row>
    <row r="358" spans="1:16" s="16" customFormat="1" ht="12.75" x14ac:dyDescent="0.2">
      <c r="A358" s="15"/>
      <c r="B358" s="59"/>
      <c r="C358" s="15"/>
      <c r="D358" s="15"/>
      <c r="E358" s="15"/>
      <c r="F358" s="15"/>
      <c r="G358" s="15"/>
      <c r="H358" s="15"/>
      <c r="I358" s="60"/>
      <c r="J358" s="60"/>
      <c r="K358" s="49"/>
      <c r="L358" s="21"/>
      <c r="M358" s="21"/>
      <c r="N358" s="21"/>
      <c r="O358" s="21"/>
      <c r="P358" s="49"/>
    </row>
    <row r="359" spans="1:16" s="8" customFormat="1" ht="15.75" x14ac:dyDescent="0.25">
      <c r="A359" s="17" t="s">
        <v>199</v>
      </c>
      <c r="B359" s="10"/>
      <c r="C359" s="17"/>
      <c r="D359" s="76" t="s">
        <v>207</v>
      </c>
      <c r="E359" s="76"/>
      <c r="F359" s="76"/>
      <c r="G359" s="76"/>
      <c r="H359" s="76"/>
      <c r="I359" s="76"/>
      <c r="J359" s="76"/>
      <c r="K359" s="48"/>
      <c r="L359" s="51"/>
      <c r="M359" s="52"/>
      <c r="N359" s="73" t="s">
        <v>208</v>
      </c>
      <c r="O359" s="73"/>
      <c r="P359" s="64"/>
    </row>
    <row r="360" spans="1:16" s="16" customFormat="1" ht="12.75" x14ac:dyDescent="0.2">
      <c r="A360" s="15"/>
      <c r="B360" s="59"/>
      <c r="C360" s="15"/>
      <c r="D360" s="74" t="s">
        <v>200</v>
      </c>
      <c r="E360" s="74"/>
      <c r="F360" s="74"/>
      <c r="G360" s="74"/>
      <c r="H360" s="74"/>
      <c r="I360" s="74"/>
      <c r="J360" s="74"/>
      <c r="K360" s="49"/>
      <c r="L360" s="21" t="s">
        <v>201</v>
      </c>
      <c r="M360" s="21"/>
      <c r="N360" s="72" t="s">
        <v>205</v>
      </c>
      <c r="O360" s="72"/>
      <c r="P360" s="49"/>
    </row>
  </sheetData>
  <autoFilter ref="A15:S352"/>
  <mergeCells count="37">
    <mergeCell ref="A1:P1"/>
    <mergeCell ref="A2:P2"/>
    <mergeCell ref="M9:M11"/>
    <mergeCell ref="L9:L11"/>
    <mergeCell ref="K9:K11"/>
    <mergeCell ref="J9:J11"/>
    <mergeCell ref="I9:I11"/>
    <mergeCell ref="A9:A11"/>
    <mergeCell ref="N9:P10"/>
    <mergeCell ref="B9:B11"/>
    <mergeCell ref="C9:H9"/>
    <mergeCell ref="C10:C11"/>
    <mergeCell ref="D10:D11"/>
    <mergeCell ref="E10:E11"/>
    <mergeCell ref="F10:F11"/>
    <mergeCell ref="G10:H10"/>
    <mergeCell ref="N360:O360"/>
    <mergeCell ref="N359:O359"/>
    <mergeCell ref="D360:J360"/>
    <mergeCell ref="N357:O357"/>
    <mergeCell ref="N356:O356"/>
    <mergeCell ref="D356:J356"/>
    <mergeCell ref="D357:J357"/>
    <mergeCell ref="D359:J359"/>
    <mergeCell ref="A336:J336"/>
    <mergeCell ref="A319:J319"/>
    <mergeCell ref="A322:J322"/>
    <mergeCell ref="A325:J325"/>
    <mergeCell ref="A12:J12"/>
    <mergeCell ref="A13:J13"/>
    <mergeCell ref="A14:J14"/>
    <mergeCell ref="A74:J74"/>
    <mergeCell ref="A176:J176"/>
    <mergeCell ref="A178:J178"/>
    <mergeCell ref="A184:J184"/>
    <mergeCell ref="A276:J276"/>
    <mergeCell ref="A294:J294"/>
  </mergeCells>
  <hyperlinks>
    <hyperlink ref="J21" r:id="rId1" display="http://mobileonline.garant.ru/document?id=10800200&amp;sub=227"/>
    <hyperlink ref="J22" r:id="rId2" display="http://mobileonline.garant.ru/document?id=10800200&amp;sub=228"/>
    <hyperlink ref="J23" r:id="rId3" display="http://mobileonline.garant.ru/document?id=10800200&amp;sub=22701"/>
  </hyperlinks>
  <pageMargins left="0.25" right="0.25" top="0.75" bottom="0.75" header="0.3" footer="0.3"/>
  <pageSetup paperSize="9" scale="36"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2023-10-31T07:28:37Z</dcterms:modified>
</cp:coreProperties>
</file>