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yrbekov_as\Desktop\"/>
    </mc:Choice>
  </mc:AlternateContent>
  <bookViews>
    <workbookView xWindow="0" yWindow="0" windowWidth="28800" windowHeight="12435"/>
  </bookViews>
  <sheets>
    <sheet name="Форма № 1 Доходы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J4" i="1"/>
  <c r="K4" i="1" s="1"/>
  <c r="N4" i="1"/>
  <c r="R4" i="1" s="1"/>
  <c r="Q4" i="1"/>
  <c r="E5" i="1"/>
  <c r="G5" i="1"/>
  <c r="H5" i="1"/>
  <c r="K5" i="1"/>
  <c r="L5" i="1"/>
  <c r="O5" i="1"/>
  <c r="R5" i="1"/>
  <c r="E6" i="1"/>
  <c r="G6" i="1"/>
  <c r="H6" i="1"/>
  <c r="K6" i="1"/>
  <c r="L6" i="1"/>
  <c r="O6" i="1"/>
  <c r="R6" i="1"/>
  <c r="E7" i="1"/>
  <c r="G7" i="1"/>
  <c r="H7" i="1"/>
  <c r="K7" i="1"/>
  <c r="L7" i="1"/>
  <c r="O7" i="1"/>
  <c r="R7" i="1"/>
  <c r="B8" i="1"/>
  <c r="H8" i="1" s="1"/>
  <c r="E8" i="1"/>
  <c r="G8" i="1"/>
  <c r="K8" i="1"/>
  <c r="L8" i="1"/>
  <c r="O8" i="1"/>
  <c r="R8" i="1"/>
  <c r="B9" i="1"/>
  <c r="H9" i="1" s="1"/>
  <c r="E9" i="1"/>
  <c r="G9" i="1"/>
  <c r="K9" i="1"/>
  <c r="L9" i="1"/>
  <c r="O9" i="1"/>
  <c r="R9" i="1"/>
  <c r="E10" i="1"/>
  <c r="G10" i="1"/>
  <c r="H10" i="1"/>
  <c r="K10" i="1"/>
  <c r="L10" i="1"/>
  <c r="O10" i="1"/>
  <c r="R10" i="1"/>
  <c r="E11" i="1"/>
  <c r="G11" i="1"/>
  <c r="H11" i="1"/>
  <c r="K11" i="1"/>
  <c r="L11" i="1"/>
  <c r="O11" i="1"/>
  <c r="R11" i="1"/>
  <c r="E12" i="1"/>
  <c r="G12" i="1"/>
  <c r="H12" i="1"/>
  <c r="K12" i="1"/>
  <c r="L12" i="1"/>
  <c r="O12" i="1"/>
  <c r="R12" i="1"/>
  <c r="E13" i="1"/>
  <c r="G13" i="1"/>
  <c r="H13" i="1"/>
  <c r="K13" i="1"/>
  <c r="L13" i="1"/>
  <c r="O13" i="1"/>
  <c r="R13" i="1"/>
  <c r="E14" i="1"/>
  <c r="G14" i="1"/>
  <c r="H14" i="1"/>
  <c r="K14" i="1"/>
  <c r="L14" i="1"/>
  <c r="O14" i="1"/>
  <c r="R14" i="1"/>
  <c r="E15" i="1"/>
  <c r="G15" i="1"/>
  <c r="H15" i="1"/>
  <c r="K15" i="1"/>
  <c r="L15" i="1"/>
  <c r="O15" i="1"/>
  <c r="R15" i="1"/>
  <c r="E16" i="1"/>
  <c r="G16" i="1"/>
  <c r="H16" i="1"/>
  <c r="K16" i="1"/>
  <c r="L16" i="1"/>
  <c r="O16" i="1"/>
  <c r="R16" i="1"/>
  <c r="E17" i="1"/>
  <c r="G17" i="1"/>
  <c r="H17" i="1"/>
  <c r="K17" i="1"/>
  <c r="L17" i="1"/>
  <c r="O17" i="1"/>
  <c r="R17" i="1"/>
  <c r="E18" i="1"/>
  <c r="G18" i="1"/>
  <c r="H18" i="1"/>
  <c r="K18" i="1"/>
  <c r="L18" i="1"/>
  <c r="O18" i="1"/>
  <c r="R18" i="1"/>
  <c r="E19" i="1"/>
  <c r="G19" i="1"/>
  <c r="H19" i="1"/>
  <c r="K19" i="1"/>
  <c r="L19" i="1"/>
  <c r="O19" i="1"/>
  <c r="R19" i="1"/>
  <c r="E20" i="1"/>
  <c r="G20" i="1"/>
  <c r="H20" i="1"/>
  <c r="K20" i="1"/>
  <c r="L20" i="1"/>
  <c r="O20" i="1"/>
  <c r="R20" i="1"/>
  <c r="E21" i="1"/>
  <c r="G21" i="1"/>
  <c r="H21" i="1"/>
  <c r="K21" i="1"/>
  <c r="L21" i="1"/>
  <c r="O21" i="1"/>
  <c r="R21" i="1"/>
  <c r="E22" i="1"/>
  <c r="G22" i="1"/>
  <c r="H22" i="1"/>
  <c r="K22" i="1"/>
  <c r="L22" i="1"/>
  <c r="O22" i="1"/>
  <c r="R22" i="1"/>
  <c r="E23" i="1"/>
  <c r="G23" i="1"/>
  <c r="H23" i="1"/>
  <c r="K23" i="1"/>
  <c r="L23" i="1"/>
  <c r="O23" i="1"/>
  <c r="R23" i="1"/>
  <c r="E24" i="1"/>
  <c r="G24" i="1"/>
  <c r="H24" i="1"/>
  <c r="K24" i="1"/>
  <c r="L24" i="1"/>
  <c r="O24" i="1"/>
  <c r="R24" i="1"/>
  <c r="E25" i="1"/>
  <c r="G25" i="1"/>
  <c r="H25" i="1"/>
  <c r="K25" i="1"/>
  <c r="L25" i="1"/>
  <c r="O25" i="1"/>
  <c r="R25" i="1"/>
  <c r="D26" i="1"/>
  <c r="E26" i="1" s="1"/>
  <c r="F26" i="1"/>
  <c r="G26" i="1"/>
  <c r="H26" i="1"/>
  <c r="J26" i="1"/>
  <c r="L26" i="1"/>
  <c r="N26" i="1"/>
  <c r="O26" i="1" s="1"/>
  <c r="Q26" i="1"/>
  <c r="E27" i="1"/>
  <c r="G27" i="1"/>
  <c r="H27" i="1"/>
  <c r="K27" i="1"/>
  <c r="L27" i="1"/>
  <c r="O27" i="1"/>
  <c r="R27" i="1"/>
  <c r="E28" i="1"/>
  <c r="G28" i="1"/>
  <c r="H28" i="1"/>
  <c r="K28" i="1"/>
  <c r="L28" i="1"/>
  <c r="O28" i="1"/>
  <c r="R28" i="1"/>
  <c r="E29" i="1"/>
  <c r="G29" i="1"/>
  <c r="H29" i="1"/>
  <c r="K29" i="1"/>
  <c r="L29" i="1"/>
  <c r="O29" i="1"/>
  <c r="R29" i="1"/>
  <c r="E30" i="1"/>
  <c r="G30" i="1"/>
  <c r="H30" i="1"/>
  <c r="K30" i="1"/>
  <c r="L30" i="1"/>
  <c r="O30" i="1"/>
  <c r="R30" i="1"/>
  <c r="E31" i="1"/>
  <c r="G31" i="1"/>
  <c r="H31" i="1"/>
  <c r="K31" i="1"/>
  <c r="L31" i="1"/>
  <c r="O31" i="1"/>
  <c r="R31" i="1"/>
  <c r="E32" i="1"/>
  <c r="G32" i="1"/>
  <c r="H32" i="1"/>
  <c r="K32" i="1"/>
  <c r="L32" i="1"/>
  <c r="O32" i="1"/>
  <c r="R32" i="1"/>
  <c r="E33" i="1"/>
  <c r="G33" i="1"/>
  <c r="H33" i="1"/>
  <c r="K33" i="1"/>
  <c r="L33" i="1"/>
  <c r="O33" i="1"/>
  <c r="R33" i="1"/>
  <c r="E34" i="1"/>
  <c r="G34" i="1"/>
  <c r="H34" i="1"/>
  <c r="K34" i="1"/>
  <c r="L34" i="1"/>
  <c r="O34" i="1"/>
  <c r="R34" i="1"/>
  <c r="E35" i="1"/>
  <c r="G35" i="1"/>
  <c r="H35" i="1"/>
  <c r="K35" i="1"/>
  <c r="L35" i="1"/>
  <c r="O35" i="1"/>
  <c r="R35" i="1"/>
  <c r="E36" i="1"/>
  <c r="G36" i="1"/>
  <c r="H36" i="1"/>
  <c r="K36" i="1"/>
  <c r="L36" i="1"/>
  <c r="O36" i="1"/>
  <c r="R36" i="1"/>
  <c r="E37" i="1"/>
  <c r="G37" i="1"/>
  <c r="H37" i="1"/>
  <c r="K37" i="1"/>
  <c r="L37" i="1"/>
  <c r="O37" i="1"/>
  <c r="R37" i="1"/>
  <c r="E38" i="1"/>
  <c r="G38" i="1"/>
  <c r="H38" i="1"/>
  <c r="K38" i="1"/>
  <c r="L38" i="1"/>
  <c r="O38" i="1"/>
  <c r="R38" i="1"/>
  <c r="E39" i="1"/>
  <c r="G39" i="1"/>
  <c r="H39" i="1"/>
  <c r="K39" i="1"/>
  <c r="L39" i="1"/>
  <c r="O39" i="1"/>
  <c r="R39" i="1"/>
  <c r="O4" i="1" l="1"/>
  <c r="R26" i="1"/>
  <c r="K26" i="1"/>
  <c r="L4" i="1"/>
</calcChain>
</file>

<file path=xl/sharedStrings.xml><?xml version="1.0" encoding="utf-8"?>
<sst xmlns="http://schemas.openxmlformats.org/spreadsheetml/2006/main" count="60" uniqueCount="57">
  <si>
    <t>* Примечания указываются в случае наличия отклонения ожидаемой оценки от уточненного плана на 2020 год, при значительных отклонениях соответствующего года от предыдущего</t>
  </si>
  <si>
    <t>ПРОЧИЕ БЕЗВОЗМЕЗДНЫЕ ПОСТУПЛЕНИЯ</t>
  </si>
  <si>
    <t>БЕЗВОЗМЕЗДНЫЕ ПОСТУПЛЕНИЯ ОТ НЕГОСУДАРСТВЕННЫХ ОРГАНИЗАЦИЙ</t>
  </si>
  <si>
    <t>БЕЗВОЗМЕЗДНЫЕ ПОСТУПЛЕНИЯ ОТ ГОСУДАРСТВЕННЫХ (МУНИЦИПАЛЬНЫХ) ОРГАНИЗАЦИЙ</t>
  </si>
  <si>
    <t>Прочие безвозмездные поступления от других бюджетов бюджетной системы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</si>
  <si>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</si>
  <si>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</si>
  <si>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</si>
  <si>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за достижение наивысших темпов роста налогового потенциала</t>
  </si>
  <si>
    <t xml:space="preserve"> связанные с особым режимом безопасного функционирования закрытых административно-территориальных образований, городским округам</t>
  </si>
  <si>
    <t>на частичную компенсацию дополнительных расходов на повышение оплаты труда работников бюджетной сферы</t>
  </si>
  <si>
    <t xml:space="preserve">на поддержку мер по обеспечению сбалансированности бюджетов субъектов РФ </t>
  </si>
  <si>
    <t>на выравнивание бюджетной обеспеченности</t>
  </si>
  <si>
    <t>Дотации бюджетам бюджетной системы Российской Федерации, в том числе</t>
  </si>
  <si>
    <t>БЕЗВОЗМЕЗДНЫЕ ПОСТУПЛЕНИЯ ОТ ДРУГИХ БЮДЖЕТОВ БЮДЖЕТНОЙ СИСТЕМЫ РОССИЙСКОЙ ФЕДЕРАЦИИ</t>
  </si>
  <si>
    <t>БЕЗВОЗМЕЗДНЫЕ ПОСТУПЛЕНИЯ</t>
  </si>
  <si>
    <t>ПРОЧИЕ НЕНАЛОГОВЫЕ ДОХОДЫ</t>
  </si>
  <si>
    <t>ГОСУДАРСТВЕННАЯ ПОШЛИНА</t>
  </si>
  <si>
    <t>Регулярные платежи за добычу полезных ископаемых (роялти) при выполнении соглашений о разделе продукции</t>
  </si>
  <si>
    <t>Налог на добычу полезных ископаемых</t>
  </si>
  <si>
    <t>Земельный налог</t>
  </si>
  <si>
    <t>Транспортный налог</t>
  </si>
  <si>
    <t>Налог на имущество организаций</t>
  </si>
  <si>
    <t>Налог на имущество физических лиц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</si>
  <si>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</si>
  <si>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</si>
  <si>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</si>
  <si>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>доходы от уплаты акцизов на нефтепродукты</t>
  </si>
  <si>
    <t>акцизы на пиво, производимое на территории РФ</t>
  </si>
  <si>
    <t xml:space="preserve">акцизы на алкогольную продукцию с объемной долей  спирта этилового свыше 9 процентов </t>
  </si>
  <si>
    <t>акцизы на вина, производимые на территории РФ</t>
  </si>
  <si>
    <t>акцизы на алкогольную продукцию, всего, в т.ч.:</t>
  </si>
  <si>
    <t>Акцизы по подакцизным товарам (продукции), производимым на территории РФ, в т.ч.:</t>
  </si>
  <si>
    <t>Налог на доходы физических лиц</t>
  </si>
  <si>
    <t>Налог на прибыль организаций</t>
  </si>
  <si>
    <t>НАЛОГОВЫЕ И НЕНАЛОГОВЫЕ ДОХОДЫ</t>
  </si>
  <si>
    <t>ИТОГО ДОХОДОВ</t>
  </si>
  <si>
    <t>Примечания*</t>
  </si>
  <si>
    <t xml:space="preserve">Темп роста показателей на 2024 год к уровню 2023 года </t>
  </si>
  <si>
    <t>Параметры бюджета 
на 2024 год</t>
  </si>
  <si>
    <t xml:space="preserve">Темп роста показателей на 2023 год к уровню 2022 года </t>
  </si>
  <si>
    <t>Параметры бюджета 
на 2023 год</t>
  </si>
  <si>
    <t xml:space="preserve">Темп роста показателей на 2022 год к оценке 2021 года </t>
  </si>
  <si>
    <t xml:space="preserve">Темп роста показателей на 2022 год к уточненному бюджету 2021 года </t>
  </si>
  <si>
    <t>Параметры бюджета субъекта РФ 
на 2022 год</t>
  </si>
  <si>
    <t>Исполнение 2021 года к 2019 году, %</t>
  </si>
  <si>
    <t>Исполнение (год) к прошлому году, %</t>
  </si>
  <si>
    <t>Оценка исполнения бюджета субъекта РФ в 2021 году</t>
  </si>
  <si>
    <t>Темп уточненного плана к прошлому году, %</t>
  </si>
  <si>
    <t>Уточненный бюджет субъекта РФ  на 2021 год по состоянию на 1 октября 2021 года</t>
  </si>
  <si>
    <t>Исполнение бюджета субъекта РФ за 2020 год</t>
  </si>
  <si>
    <t>Исполнение бюджета субъекта РФ за 2019 год</t>
  </si>
  <si>
    <t>Наименование доходов</t>
  </si>
  <si>
    <t>тыс. рублей</t>
  </si>
  <si>
    <t xml:space="preserve">наименование субъекта РФ </t>
  </si>
  <si>
    <t>Форма № 1</t>
  </si>
  <si>
    <t xml:space="preserve">Параметры бюджета Чеченской Республики по видам доходов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</si>
</sst>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\ _₽_-;\-* #,##0.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64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4" fillId="0" borderId="0" xfId="0" applyFont="1" applyFill="1" applyBorder="1" applyAlignment="1">
      <alignment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1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5" fontId="5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left" wrapText="1" indent="3"/>
    </xf>
    <xf numFmtId="0" fontId="4" fillId="0" borderId="1" xfId="0" applyFont="1" applyFill="1" applyBorder="1" applyAlignment="1">
      <alignment wrapText="1"/>
    </xf>
    <xf numFmtId="3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164" fontId="3" fillId="0" borderId="0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zoomScale="80" zoomScaleNormal="80" workbookViewId="0">
      <pane xSplit="1" ySplit="3" topLeftCell="C4" activePane="bottomRight" state="frozen"/>
      <selection pane="topRight" activeCell="C1" sqref="C1"/>
      <selection pane="bottomLeft" activeCell="A6" sqref="A6"/>
      <selection pane="bottomRight" activeCell="F21" sqref="F21"/>
    </sheetView>
  </sheetViews>
  <sheetFormatPr defaultRowHeight="15" x14ac:dyDescent="0.25"/>
  <cols>
    <col min="1" max="1" width="71.7109375" style="1" customWidth="1"/>
    <col min="2" max="2" width="17.28515625" style="1" hidden="1" customWidth="1"/>
    <col min="3" max="3" width="19.7109375" style="1" customWidth="1"/>
    <col min="4" max="4" width="15.28515625" style="1" customWidth="1"/>
    <col min="5" max="5" width="13.7109375" customWidth="1"/>
    <col min="6" max="6" width="16.42578125" bestFit="1" customWidth="1"/>
    <col min="7" max="8" width="14.5703125" customWidth="1"/>
    <col min="9" max="9" width="13.5703125" customWidth="1"/>
    <col min="10" max="10" width="15.140625" bestFit="1" customWidth="1"/>
    <col min="11" max="11" width="14" customWidth="1"/>
    <col min="12" max="12" width="13.42578125" customWidth="1"/>
    <col min="13" max="13" width="13.28515625" customWidth="1"/>
    <col min="14" max="14" width="15.140625" bestFit="1" customWidth="1"/>
    <col min="15" max="15" width="12.42578125" customWidth="1"/>
    <col min="16" max="16" width="15.140625" customWidth="1"/>
    <col min="17" max="17" width="15.140625" bestFit="1" customWidth="1"/>
    <col min="18" max="18" width="13" customWidth="1"/>
    <col min="19" max="19" width="14.28515625" customWidth="1"/>
  </cols>
  <sheetData>
    <row r="1" spans="1:19" ht="20.25" customHeight="1" x14ac:dyDescent="0.3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5" t="s">
        <v>55</v>
      </c>
    </row>
    <row r="2" spans="1:19" ht="17.25" customHeight="1" x14ac:dyDescent="0.25">
      <c r="A2" s="18"/>
      <c r="B2" s="18"/>
      <c r="C2" s="18"/>
      <c r="D2" s="18"/>
      <c r="E2" s="21" t="s">
        <v>54</v>
      </c>
      <c r="F2" s="21"/>
      <c r="G2" s="21"/>
      <c r="H2" s="21"/>
      <c r="I2" s="21"/>
      <c r="J2" s="17"/>
      <c r="K2" s="17"/>
      <c r="L2" s="17"/>
      <c r="M2" s="16"/>
      <c r="N2" s="16"/>
      <c r="O2" s="16"/>
      <c r="P2" s="16"/>
      <c r="Q2" s="16"/>
      <c r="R2" s="16"/>
      <c r="S2" s="15" t="s">
        <v>53</v>
      </c>
    </row>
    <row r="3" spans="1:19" ht="110.25" x14ac:dyDescent="0.25">
      <c r="A3" s="14" t="s">
        <v>52</v>
      </c>
      <c r="B3" s="13" t="s">
        <v>51</v>
      </c>
      <c r="C3" s="13" t="s">
        <v>50</v>
      </c>
      <c r="D3" s="12" t="s">
        <v>49</v>
      </c>
      <c r="E3" s="12" t="s">
        <v>48</v>
      </c>
      <c r="F3" s="12" t="s">
        <v>47</v>
      </c>
      <c r="G3" s="12" t="s">
        <v>46</v>
      </c>
      <c r="H3" s="12" t="s">
        <v>45</v>
      </c>
      <c r="I3" s="12" t="s">
        <v>37</v>
      </c>
      <c r="J3" s="12" t="s">
        <v>44</v>
      </c>
      <c r="K3" s="12" t="s">
        <v>43</v>
      </c>
      <c r="L3" s="11" t="s">
        <v>42</v>
      </c>
      <c r="M3" s="11" t="s">
        <v>37</v>
      </c>
      <c r="N3" s="11" t="s">
        <v>41</v>
      </c>
      <c r="O3" s="11" t="s">
        <v>40</v>
      </c>
      <c r="P3" s="11" t="s">
        <v>37</v>
      </c>
      <c r="Q3" s="11" t="s">
        <v>39</v>
      </c>
      <c r="R3" s="11" t="s">
        <v>38</v>
      </c>
      <c r="S3" s="11" t="s">
        <v>37</v>
      </c>
    </row>
    <row r="4" spans="1:19" ht="18.75" x14ac:dyDescent="0.3">
      <c r="A4" s="10" t="s">
        <v>36</v>
      </c>
      <c r="B4" s="5">
        <f>B5+B25</f>
        <v>92499353.947999999</v>
      </c>
      <c r="C4" s="5">
        <f>SUM(C25+C5)</f>
        <v>121509643.50999999</v>
      </c>
      <c r="D4" s="5">
        <f>SUM(D25+D5)</f>
        <v>123834318.91000001</v>
      </c>
      <c r="E4" s="6">
        <f t="shared" ref="E4:E39" si="0">IFERROR(D4/C4*100,"")</f>
        <v>101.91316123794627</v>
      </c>
      <c r="F4" s="5">
        <f>SUM(F25+F5)</f>
        <v>123834318.91000001</v>
      </c>
      <c r="G4" s="6">
        <f t="shared" ref="G4:G39" si="1">IFERROR(F4/C4*100,"")</f>
        <v>101.91316123794627</v>
      </c>
      <c r="H4" s="6">
        <f t="shared" ref="H4:H39" si="2">IFERROR(F4/B4*100,"")</f>
        <v>133.87587439758281</v>
      </c>
      <c r="I4" s="5"/>
      <c r="J4" s="5">
        <f>SUM(J25+J5)</f>
        <v>98543023.491819993</v>
      </c>
      <c r="K4" s="6">
        <f t="shared" ref="K4:K39" si="3">IFERROR(J4/D4*100,"")</f>
        <v>79.576505414011152</v>
      </c>
      <c r="L4" s="6">
        <f t="shared" ref="L4:L39" si="4">IFERROR(J4/F4*100,"")</f>
        <v>79.576505414011152</v>
      </c>
      <c r="M4" s="5"/>
      <c r="N4" s="5">
        <f>SUM(N25+N5)</f>
        <v>93211591.228569984</v>
      </c>
      <c r="O4" s="6">
        <f t="shared" ref="O4:O39" si="5">IFERROR(N4/J4*100,"")</f>
        <v>94.589741541984893</v>
      </c>
      <c r="P4" s="5"/>
      <c r="Q4" s="5">
        <f>SUM(Q25+Q5)</f>
        <v>94686589.116209984</v>
      </c>
      <c r="R4" s="6">
        <f t="shared" ref="R4:R39" si="6">IFERROR(Q4/N4*100,"")</f>
        <v>101.58241895476611</v>
      </c>
      <c r="S4" s="5"/>
    </row>
    <row r="5" spans="1:19" ht="18.75" x14ac:dyDescent="0.3">
      <c r="A5" s="7" t="s">
        <v>35</v>
      </c>
      <c r="B5" s="5">
        <v>13662581.859999999</v>
      </c>
      <c r="C5" s="5">
        <v>14566620.050000001</v>
      </c>
      <c r="D5" s="5">
        <v>15511385</v>
      </c>
      <c r="E5" s="6">
        <f t="shared" si="0"/>
        <v>106.4858213281948</v>
      </c>
      <c r="F5" s="5">
        <v>15511385</v>
      </c>
      <c r="G5" s="6">
        <f t="shared" si="1"/>
        <v>106.4858213281948</v>
      </c>
      <c r="H5" s="6">
        <f t="shared" si="2"/>
        <v>113.53187237188858</v>
      </c>
      <c r="I5" s="5"/>
      <c r="J5" s="5">
        <v>16846910.825819999</v>
      </c>
      <c r="K5" s="6">
        <f t="shared" si="3"/>
        <v>108.60997148752351</v>
      </c>
      <c r="L5" s="6">
        <f t="shared" si="4"/>
        <v>108.60997148752351</v>
      </c>
      <c r="M5" s="5"/>
      <c r="N5" s="5">
        <v>17546734.96257</v>
      </c>
      <c r="O5" s="6">
        <f t="shared" si="5"/>
        <v>104.15402054409543</v>
      </c>
      <c r="P5" s="5"/>
      <c r="Q5" s="5">
        <v>17900960.950209998</v>
      </c>
      <c r="R5" s="6">
        <f t="shared" si="6"/>
        <v>102.01875726963232</v>
      </c>
      <c r="S5" s="5"/>
    </row>
    <row r="6" spans="1:19" ht="18.75" x14ac:dyDescent="0.3">
      <c r="A6" s="7" t="s">
        <v>34</v>
      </c>
      <c r="B6" s="5">
        <v>1132590.3899999999</v>
      </c>
      <c r="C6" s="5">
        <v>1072256.45</v>
      </c>
      <c r="D6" s="5">
        <v>1090239</v>
      </c>
      <c r="E6" s="6">
        <f t="shared" si="0"/>
        <v>101.67707547947136</v>
      </c>
      <c r="F6" s="5">
        <v>1090239</v>
      </c>
      <c r="G6" s="6">
        <f t="shared" si="1"/>
        <v>101.67707547947136</v>
      </c>
      <c r="H6" s="6">
        <f t="shared" si="2"/>
        <v>96.260661367610595</v>
      </c>
      <c r="I6" s="5"/>
      <c r="J6" s="5">
        <v>1361154</v>
      </c>
      <c r="K6" s="6">
        <f t="shared" si="3"/>
        <v>124.84913858337482</v>
      </c>
      <c r="L6" s="6">
        <f t="shared" si="4"/>
        <v>124.84913858337482</v>
      </c>
      <c r="M6" s="5"/>
      <c r="N6" s="5">
        <v>1415600</v>
      </c>
      <c r="O6" s="6">
        <f t="shared" si="5"/>
        <v>103.99998824526836</v>
      </c>
      <c r="P6" s="5"/>
      <c r="Q6" s="5">
        <v>1472224</v>
      </c>
      <c r="R6" s="6">
        <f t="shared" si="6"/>
        <v>104</v>
      </c>
      <c r="S6" s="5"/>
    </row>
    <row r="7" spans="1:19" ht="18.75" x14ac:dyDescent="0.3">
      <c r="A7" s="7" t="s">
        <v>33</v>
      </c>
      <c r="B7" s="5">
        <v>6557367.3099999996</v>
      </c>
      <c r="C7" s="5">
        <v>6939075.8300000001</v>
      </c>
      <c r="D7" s="5">
        <v>7217538</v>
      </c>
      <c r="E7" s="6">
        <f t="shared" si="0"/>
        <v>104.01295758717772</v>
      </c>
      <c r="F7" s="5">
        <v>7217538</v>
      </c>
      <c r="G7" s="6">
        <f t="shared" si="1"/>
        <v>104.01295758717772</v>
      </c>
      <c r="H7" s="6">
        <f t="shared" si="2"/>
        <v>110.06761797517792</v>
      </c>
      <c r="I7" s="5"/>
      <c r="J7" s="5">
        <v>7523302</v>
      </c>
      <c r="K7" s="6">
        <f t="shared" si="3"/>
        <v>104.23640305045848</v>
      </c>
      <c r="L7" s="6">
        <f t="shared" si="4"/>
        <v>104.23640305045848</v>
      </c>
      <c r="M7" s="5"/>
      <c r="N7" s="5">
        <v>7824234</v>
      </c>
      <c r="O7" s="6">
        <f t="shared" si="5"/>
        <v>103.99999893663714</v>
      </c>
      <c r="P7" s="5"/>
      <c r="Q7" s="5">
        <v>8137203</v>
      </c>
      <c r="R7" s="6">
        <f t="shared" si="6"/>
        <v>103.9999953989106</v>
      </c>
      <c r="S7" s="5"/>
    </row>
    <row r="8" spans="1:19" ht="30.75" x14ac:dyDescent="0.3">
      <c r="A8" s="7" t="s">
        <v>32</v>
      </c>
      <c r="B8" s="5">
        <f>B11+B13</f>
        <v>2438153.6800000002</v>
      </c>
      <c r="C8" s="5">
        <v>2597836.1</v>
      </c>
      <c r="D8" s="5">
        <v>2920310.2</v>
      </c>
      <c r="E8" s="6">
        <f t="shared" si="0"/>
        <v>112.41318110869274</v>
      </c>
      <c r="F8" s="5">
        <v>2920310.2</v>
      </c>
      <c r="G8" s="6">
        <f t="shared" si="1"/>
        <v>112.41318110869274</v>
      </c>
      <c r="H8" s="6">
        <f t="shared" si="2"/>
        <v>119.77547699126167</v>
      </c>
      <c r="I8" s="5"/>
      <c r="J8" s="5">
        <v>3588893.05375</v>
      </c>
      <c r="K8" s="6">
        <f t="shared" si="3"/>
        <v>122.89424095255359</v>
      </c>
      <c r="L8" s="6">
        <f t="shared" si="4"/>
        <v>122.89424095255359</v>
      </c>
      <c r="M8" s="5"/>
      <c r="N8" s="5">
        <v>3755367.2156199994</v>
      </c>
      <c r="O8" s="6">
        <f t="shared" si="5"/>
        <v>104.63859355452378</v>
      </c>
      <c r="P8" s="5"/>
      <c r="Q8" s="5">
        <v>3605311.6719499999</v>
      </c>
      <c r="R8" s="6">
        <f t="shared" si="6"/>
        <v>96.004237800078201</v>
      </c>
      <c r="S8" s="5"/>
    </row>
    <row r="9" spans="1:19" ht="18.75" x14ac:dyDescent="0.3">
      <c r="A9" s="7" t="s">
        <v>31</v>
      </c>
      <c r="B9" s="5">
        <f>B11</f>
        <v>254266.87</v>
      </c>
      <c r="C9" s="5">
        <v>188392.02000000002</v>
      </c>
      <c r="D9" s="5"/>
      <c r="E9" s="6">
        <f t="shared" si="0"/>
        <v>0</v>
      </c>
      <c r="F9" s="5"/>
      <c r="G9" s="6">
        <f t="shared" si="1"/>
        <v>0</v>
      </c>
      <c r="H9" s="6">
        <f t="shared" si="2"/>
        <v>0</v>
      </c>
      <c r="I9" s="5"/>
      <c r="J9" s="5"/>
      <c r="K9" s="6" t="str">
        <f t="shared" si="3"/>
        <v/>
      </c>
      <c r="L9" s="6" t="str">
        <f t="shared" si="4"/>
        <v/>
      </c>
      <c r="M9" s="5"/>
      <c r="N9" s="5"/>
      <c r="O9" s="6" t="str">
        <f t="shared" si="5"/>
        <v/>
      </c>
      <c r="P9" s="5"/>
      <c r="Q9" s="5"/>
      <c r="R9" s="6" t="str">
        <f t="shared" si="6"/>
        <v/>
      </c>
      <c r="S9" s="5"/>
    </row>
    <row r="10" spans="1:19" ht="18.75" x14ac:dyDescent="0.3">
      <c r="A10" s="9" t="s">
        <v>30</v>
      </c>
      <c r="B10" s="5"/>
      <c r="C10" s="5"/>
      <c r="D10" s="5"/>
      <c r="E10" s="6" t="str">
        <f t="shared" si="0"/>
        <v/>
      </c>
      <c r="F10" s="5"/>
      <c r="G10" s="6" t="str">
        <f t="shared" si="1"/>
        <v/>
      </c>
      <c r="H10" s="6" t="str">
        <f t="shared" si="2"/>
        <v/>
      </c>
      <c r="I10" s="5"/>
      <c r="J10" s="5"/>
      <c r="K10" s="6" t="str">
        <f t="shared" si="3"/>
        <v/>
      </c>
      <c r="L10" s="6" t="str">
        <f t="shared" si="4"/>
        <v/>
      </c>
      <c r="M10" s="5"/>
      <c r="N10" s="5"/>
      <c r="O10" s="6" t="str">
        <f t="shared" si="5"/>
        <v/>
      </c>
      <c r="P10" s="5"/>
      <c r="Q10" s="5"/>
      <c r="R10" s="6" t="str">
        <f t="shared" si="6"/>
        <v/>
      </c>
      <c r="S10" s="5"/>
    </row>
    <row r="11" spans="1:19" ht="30.75" x14ac:dyDescent="0.3">
      <c r="A11" s="9" t="s">
        <v>29</v>
      </c>
      <c r="B11" s="5">
        <v>254266.87</v>
      </c>
      <c r="C11" s="5">
        <v>188392.02000000002</v>
      </c>
      <c r="D11" s="5">
        <v>128073.30000000028</v>
      </c>
      <c r="E11" s="6">
        <f t="shared" si="0"/>
        <v>67.982338105403969</v>
      </c>
      <c r="F11" s="5">
        <v>128073.30000000028</v>
      </c>
      <c r="G11" s="6">
        <f t="shared" si="1"/>
        <v>67.982338105403969</v>
      </c>
      <c r="H11" s="6">
        <f t="shared" si="2"/>
        <v>50.369637224071028</v>
      </c>
      <c r="I11" s="5"/>
      <c r="J11" s="5">
        <v>109633.06193000078</v>
      </c>
      <c r="K11" s="6">
        <f t="shared" si="3"/>
        <v>85.601809221750784</v>
      </c>
      <c r="L11" s="6">
        <f t="shared" si="4"/>
        <v>85.601809221750784</v>
      </c>
      <c r="M11" s="5"/>
      <c r="N11" s="5">
        <v>115811.3055499997</v>
      </c>
      <c r="O11" s="6">
        <f t="shared" si="5"/>
        <v>105.63538362537356</v>
      </c>
      <c r="P11" s="5"/>
      <c r="Q11" s="5">
        <v>122342.7589499997</v>
      </c>
      <c r="R11" s="6">
        <f t="shared" si="6"/>
        <v>105.63973730283193</v>
      </c>
      <c r="S11" s="5"/>
    </row>
    <row r="12" spans="1:19" ht="18.75" x14ac:dyDescent="0.3">
      <c r="A12" s="9" t="s">
        <v>28</v>
      </c>
      <c r="B12" s="5"/>
      <c r="C12" s="5"/>
      <c r="D12" s="5"/>
      <c r="E12" s="6" t="str">
        <f t="shared" si="0"/>
        <v/>
      </c>
      <c r="F12" s="5"/>
      <c r="G12" s="6" t="str">
        <f t="shared" si="1"/>
        <v/>
      </c>
      <c r="H12" s="6" t="str">
        <f t="shared" si="2"/>
        <v/>
      </c>
      <c r="I12" s="5"/>
      <c r="J12" s="5"/>
      <c r="K12" s="6" t="str">
        <f t="shared" si="3"/>
        <v/>
      </c>
      <c r="L12" s="6" t="str">
        <f t="shared" si="4"/>
        <v/>
      </c>
      <c r="M12" s="5"/>
      <c r="N12" s="5"/>
      <c r="O12" s="6" t="str">
        <f t="shared" si="5"/>
        <v/>
      </c>
      <c r="P12" s="5"/>
      <c r="Q12" s="5"/>
      <c r="R12" s="6" t="str">
        <f t="shared" si="6"/>
        <v/>
      </c>
      <c r="S12" s="5"/>
    </row>
    <row r="13" spans="1:19" ht="18.75" x14ac:dyDescent="0.3">
      <c r="A13" s="7" t="s">
        <v>27</v>
      </c>
      <c r="B13" s="5">
        <v>2183886.81</v>
      </c>
      <c r="C13" s="5">
        <v>2409444.08</v>
      </c>
      <c r="D13" s="5">
        <v>2792236.9</v>
      </c>
      <c r="E13" s="6">
        <f t="shared" si="0"/>
        <v>115.88718423380051</v>
      </c>
      <c r="F13" s="5">
        <v>2792236.9</v>
      </c>
      <c r="G13" s="6">
        <f t="shared" si="1"/>
        <v>115.88718423380051</v>
      </c>
      <c r="H13" s="6">
        <f t="shared" si="2"/>
        <v>127.85630130711765</v>
      </c>
      <c r="I13" s="5"/>
      <c r="J13" s="5">
        <v>3479259.9918199992</v>
      </c>
      <c r="K13" s="6">
        <f t="shared" si="3"/>
        <v>124.60475655987496</v>
      </c>
      <c r="L13" s="6">
        <f t="shared" si="4"/>
        <v>124.60475655987496</v>
      </c>
      <c r="M13" s="5"/>
      <c r="N13" s="5">
        <v>3639555.9100699998</v>
      </c>
      <c r="O13" s="6">
        <f t="shared" si="5"/>
        <v>104.60718424684757</v>
      </c>
      <c r="P13" s="5"/>
      <c r="Q13" s="5">
        <v>3482968.9130000002</v>
      </c>
      <c r="R13" s="6">
        <f t="shared" si="6"/>
        <v>95.697634520828458</v>
      </c>
      <c r="S13" s="5"/>
    </row>
    <row r="14" spans="1:19" ht="30.75" x14ac:dyDescent="0.3">
      <c r="A14" s="7" t="s">
        <v>26</v>
      </c>
      <c r="B14" s="5"/>
      <c r="C14" s="5"/>
      <c r="D14" s="5"/>
      <c r="E14" s="6" t="str">
        <f t="shared" si="0"/>
        <v/>
      </c>
      <c r="F14" s="5"/>
      <c r="G14" s="6" t="str">
        <f t="shared" si="1"/>
        <v/>
      </c>
      <c r="H14" s="6" t="str">
        <f t="shared" si="2"/>
        <v/>
      </c>
      <c r="I14" s="5"/>
      <c r="J14" s="5"/>
      <c r="K14" s="6" t="str">
        <f t="shared" si="3"/>
        <v/>
      </c>
      <c r="L14" s="6" t="str">
        <f t="shared" si="4"/>
        <v/>
      </c>
      <c r="M14" s="5"/>
      <c r="N14" s="5"/>
      <c r="O14" s="6" t="str">
        <f t="shared" si="5"/>
        <v/>
      </c>
      <c r="P14" s="5"/>
      <c r="Q14" s="5"/>
      <c r="R14" s="6" t="str">
        <f t="shared" si="6"/>
        <v/>
      </c>
      <c r="S14" s="5"/>
    </row>
    <row r="15" spans="1:19" ht="18.75" x14ac:dyDescent="0.3">
      <c r="A15" s="7" t="s">
        <v>25</v>
      </c>
      <c r="B15" s="5"/>
      <c r="C15" s="5"/>
      <c r="D15" s="5"/>
      <c r="E15" s="6" t="str">
        <f t="shared" si="0"/>
        <v/>
      </c>
      <c r="F15" s="5"/>
      <c r="G15" s="6" t="str">
        <f t="shared" si="1"/>
        <v/>
      </c>
      <c r="H15" s="6" t="str">
        <f t="shared" si="2"/>
        <v/>
      </c>
      <c r="I15" s="5"/>
      <c r="J15" s="5"/>
      <c r="K15" s="6" t="str">
        <f t="shared" si="3"/>
        <v/>
      </c>
      <c r="L15" s="6" t="str">
        <f t="shared" si="4"/>
        <v/>
      </c>
      <c r="M15" s="5"/>
      <c r="N15" s="5"/>
      <c r="O15" s="6" t="str">
        <f t="shared" si="5"/>
        <v/>
      </c>
      <c r="P15" s="5"/>
      <c r="Q15" s="5"/>
      <c r="R15" s="6" t="str">
        <f t="shared" si="6"/>
        <v/>
      </c>
      <c r="S15" s="5"/>
    </row>
    <row r="16" spans="1:19" ht="18.75" x14ac:dyDescent="0.3">
      <c r="A16" s="7" t="s">
        <v>24</v>
      </c>
      <c r="B16" s="5"/>
      <c r="C16" s="5"/>
      <c r="D16" s="5"/>
      <c r="E16" s="6" t="str">
        <f t="shared" si="0"/>
        <v/>
      </c>
      <c r="F16" s="5"/>
      <c r="G16" s="6" t="str">
        <f t="shared" si="1"/>
        <v/>
      </c>
      <c r="H16" s="6" t="str">
        <f t="shared" si="2"/>
        <v/>
      </c>
      <c r="I16" s="5"/>
      <c r="J16" s="5"/>
      <c r="K16" s="6" t="str">
        <f t="shared" si="3"/>
        <v/>
      </c>
      <c r="L16" s="6" t="str">
        <f t="shared" si="4"/>
        <v/>
      </c>
      <c r="M16" s="5"/>
      <c r="N16" s="5"/>
      <c r="O16" s="6" t="str">
        <f t="shared" si="5"/>
        <v/>
      </c>
      <c r="P16" s="5"/>
      <c r="Q16" s="5"/>
      <c r="R16" s="6" t="str">
        <f t="shared" si="6"/>
        <v/>
      </c>
      <c r="S16" s="5"/>
    </row>
    <row r="17" spans="1:19" ht="18.75" x14ac:dyDescent="0.3">
      <c r="A17" s="7" t="s">
        <v>23</v>
      </c>
      <c r="B17" s="5"/>
      <c r="C17" s="5"/>
      <c r="D17" s="5"/>
      <c r="E17" s="6" t="str">
        <f t="shared" si="0"/>
        <v/>
      </c>
      <c r="F17" s="5"/>
      <c r="G17" s="6" t="str">
        <f t="shared" si="1"/>
        <v/>
      </c>
      <c r="H17" s="6" t="str">
        <f t="shared" si="2"/>
        <v/>
      </c>
      <c r="I17" s="5"/>
      <c r="J17" s="5"/>
      <c r="K17" s="6" t="str">
        <f t="shared" si="3"/>
        <v/>
      </c>
      <c r="L17" s="6" t="str">
        <f t="shared" si="4"/>
        <v/>
      </c>
      <c r="M17" s="5"/>
      <c r="N17" s="5"/>
      <c r="O17" s="6" t="str">
        <f t="shared" si="5"/>
        <v/>
      </c>
      <c r="P17" s="5"/>
      <c r="Q17" s="5"/>
      <c r="R17" s="6" t="str">
        <f t="shared" si="6"/>
        <v/>
      </c>
      <c r="S17" s="5"/>
    </row>
    <row r="18" spans="1:19" ht="18.75" x14ac:dyDescent="0.3">
      <c r="A18" s="7" t="s">
        <v>22</v>
      </c>
      <c r="B18" s="5">
        <v>2490508.96</v>
      </c>
      <c r="C18" s="5">
        <v>2875989.67</v>
      </c>
      <c r="D18" s="5">
        <v>2834520</v>
      </c>
      <c r="E18" s="6">
        <f t="shared" si="0"/>
        <v>98.558073054553091</v>
      </c>
      <c r="F18" s="5">
        <v>2834520</v>
      </c>
      <c r="G18" s="6">
        <f t="shared" si="1"/>
        <v>98.558073054553091</v>
      </c>
      <c r="H18" s="6">
        <f t="shared" si="2"/>
        <v>113.81288104259622</v>
      </c>
      <c r="I18" s="5"/>
      <c r="J18" s="5">
        <v>2938675</v>
      </c>
      <c r="K18" s="6">
        <f t="shared" si="3"/>
        <v>103.67451984815771</v>
      </c>
      <c r="L18" s="6">
        <f t="shared" si="4"/>
        <v>103.67451984815771</v>
      </c>
      <c r="M18" s="5"/>
      <c r="N18" s="5">
        <v>3098232</v>
      </c>
      <c r="O18" s="6">
        <f t="shared" si="5"/>
        <v>105.42955583723956</v>
      </c>
      <c r="P18" s="5"/>
      <c r="Q18" s="5">
        <v>3195190</v>
      </c>
      <c r="R18" s="6">
        <f t="shared" si="6"/>
        <v>103.12946222232551</v>
      </c>
      <c r="S18" s="5"/>
    </row>
    <row r="19" spans="1:19" ht="18.75" x14ac:dyDescent="0.3">
      <c r="A19" s="7" t="s">
        <v>21</v>
      </c>
      <c r="B19" s="5">
        <v>377839.76</v>
      </c>
      <c r="C19" s="5">
        <v>403094.98</v>
      </c>
      <c r="D19" s="5">
        <v>714350</v>
      </c>
      <c r="E19" s="6">
        <f t="shared" si="0"/>
        <v>177.21629775692071</v>
      </c>
      <c r="F19" s="5">
        <v>714350</v>
      </c>
      <c r="G19" s="6">
        <f t="shared" si="1"/>
        <v>177.21629775692071</v>
      </c>
      <c r="H19" s="6">
        <f t="shared" si="2"/>
        <v>189.06162760636943</v>
      </c>
      <c r="I19" s="5"/>
      <c r="J19" s="5">
        <v>796842</v>
      </c>
      <c r="K19" s="6">
        <f t="shared" si="3"/>
        <v>111.54784069433752</v>
      </c>
      <c r="L19" s="6">
        <f t="shared" si="4"/>
        <v>111.54784069433752</v>
      </c>
      <c r="M19" s="5"/>
      <c r="N19" s="5">
        <v>828448</v>
      </c>
      <c r="O19" s="6">
        <f t="shared" si="5"/>
        <v>103.9664073931846</v>
      </c>
      <c r="P19" s="5"/>
      <c r="Q19" s="5">
        <v>861586</v>
      </c>
      <c r="R19" s="6">
        <f t="shared" si="6"/>
        <v>104.00000965661091</v>
      </c>
      <c r="S19" s="5"/>
    </row>
    <row r="20" spans="1:19" ht="18.75" x14ac:dyDescent="0.3">
      <c r="A20" s="7" t="s">
        <v>20</v>
      </c>
      <c r="B20" s="5"/>
      <c r="C20" s="5"/>
      <c r="D20" s="5"/>
      <c r="E20" s="6" t="str">
        <f t="shared" si="0"/>
        <v/>
      </c>
      <c r="F20" s="5"/>
      <c r="G20" s="6" t="str">
        <f t="shared" si="1"/>
        <v/>
      </c>
      <c r="H20" s="6" t="str">
        <f t="shared" si="2"/>
        <v/>
      </c>
      <c r="I20" s="5"/>
      <c r="J20" s="5"/>
      <c r="K20" s="6" t="str">
        <f t="shared" si="3"/>
        <v/>
      </c>
      <c r="L20" s="6" t="str">
        <f t="shared" si="4"/>
        <v/>
      </c>
      <c r="M20" s="5"/>
      <c r="N20" s="5"/>
      <c r="O20" s="6" t="str">
        <f t="shared" si="5"/>
        <v/>
      </c>
      <c r="P20" s="5"/>
      <c r="Q20" s="5"/>
      <c r="R20" s="6" t="str">
        <f t="shared" si="6"/>
        <v/>
      </c>
      <c r="S20" s="5"/>
    </row>
    <row r="21" spans="1:19" ht="18.75" x14ac:dyDescent="0.3">
      <c r="A21" s="7" t="s">
        <v>19</v>
      </c>
      <c r="B21" s="5">
        <v>6570.42</v>
      </c>
      <c r="C21" s="5">
        <v>5206.3500000000004</v>
      </c>
      <c r="D21" s="5">
        <v>7105</v>
      </c>
      <c r="E21" s="6">
        <f t="shared" si="0"/>
        <v>136.46796700183427</v>
      </c>
      <c r="F21" s="5">
        <v>7105</v>
      </c>
      <c r="G21" s="6">
        <f t="shared" si="1"/>
        <v>136.46796700183427</v>
      </c>
      <c r="H21" s="6">
        <f t="shared" si="2"/>
        <v>108.13616176743648</v>
      </c>
      <c r="I21" s="5"/>
      <c r="J21" s="5">
        <v>6180</v>
      </c>
      <c r="K21" s="6">
        <f t="shared" si="3"/>
        <v>86.980999296270227</v>
      </c>
      <c r="L21" s="6">
        <f t="shared" si="4"/>
        <v>86.980999296270227</v>
      </c>
      <c r="M21" s="5"/>
      <c r="N21" s="5">
        <v>6427</v>
      </c>
      <c r="O21" s="6">
        <f t="shared" si="5"/>
        <v>103.99676375404532</v>
      </c>
      <c r="P21" s="5"/>
      <c r="Q21" s="5">
        <v>6684</v>
      </c>
      <c r="R21" s="6">
        <f t="shared" si="6"/>
        <v>103.99875525128364</v>
      </c>
      <c r="S21" s="5"/>
    </row>
    <row r="22" spans="1:19" ht="30.75" x14ac:dyDescent="0.3">
      <c r="A22" s="7" t="s">
        <v>18</v>
      </c>
      <c r="B22" s="5"/>
      <c r="C22" s="5"/>
      <c r="D22" s="5"/>
      <c r="E22" s="6" t="str">
        <f t="shared" si="0"/>
        <v/>
      </c>
      <c r="F22" s="5"/>
      <c r="G22" s="6" t="str">
        <f t="shared" si="1"/>
        <v/>
      </c>
      <c r="H22" s="6" t="str">
        <f t="shared" si="2"/>
        <v/>
      </c>
      <c r="I22" s="5"/>
      <c r="J22" s="5"/>
      <c r="K22" s="6" t="str">
        <f t="shared" si="3"/>
        <v/>
      </c>
      <c r="L22" s="6" t="str">
        <f t="shared" si="4"/>
        <v/>
      </c>
      <c r="M22" s="5"/>
      <c r="N22" s="5"/>
      <c r="O22" s="6" t="str">
        <f t="shared" si="5"/>
        <v/>
      </c>
      <c r="P22" s="5"/>
      <c r="Q22" s="5"/>
      <c r="R22" s="6" t="str">
        <f t="shared" si="6"/>
        <v/>
      </c>
      <c r="S22" s="5"/>
    </row>
    <row r="23" spans="1:19" ht="18.75" x14ac:dyDescent="0.3">
      <c r="A23" s="7" t="s">
        <v>17</v>
      </c>
      <c r="B23" s="5">
        <v>52815.55</v>
      </c>
      <c r="C23" s="5">
        <v>54891.94</v>
      </c>
      <c r="D23" s="5">
        <v>48414</v>
      </c>
      <c r="E23" s="6">
        <f t="shared" si="0"/>
        <v>88.198741017351551</v>
      </c>
      <c r="F23" s="5">
        <v>48414</v>
      </c>
      <c r="G23" s="6">
        <f t="shared" si="1"/>
        <v>88.198741017351551</v>
      </c>
      <c r="H23" s="6">
        <f t="shared" si="2"/>
        <v>91.666185432131257</v>
      </c>
      <c r="I23" s="5"/>
      <c r="J23" s="5">
        <v>74075</v>
      </c>
      <c r="K23" s="6">
        <f t="shared" si="3"/>
        <v>153.00326351881688</v>
      </c>
      <c r="L23" s="6">
        <f t="shared" si="4"/>
        <v>153.00326351881688</v>
      </c>
      <c r="M23" s="5"/>
      <c r="N23" s="5">
        <v>79272.5</v>
      </c>
      <c r="O23" s="6">
        <f t="shared" si="5"/>
        <v>107.01653729328385</v>
      </c>
      <c r="P23" s="5"/>
      <c r="Q23" s="5">
        <v>82320.5</v>
      </c>
      <c r="R23" s="6">
        <f t="shared" si="6"/>
        <v>103.84496515184962</v>
      </c>
      <c r="S23" s="5"/>
    </row>
    <row r="24" spans="1:19" ht="18.75" x14ac:dyDescent="0.3">
      <c r="A24" s="7" t="s">
        <v>16</v>
      </c>
      <c r="B24" s="5">
        <v>10019.875</v>
      </c>
      <c r="C24" s="5">
        <v>4951.68</v>
      </c>
      <c r="D24" s="5"/>
      <c r="E24" s="6">
        <f t="shared" si="0"/>
        <v>0</v>
      </c>
      <c r="F24" s="5"/>
      <c r="G24" s="6">
        <f t="shared" si="1"/>
        <v>0</v>
      </c>
      <c r="H24" s="6">
        <f t="shared" si="2"/>
        <v>0</v>
      </c>
      <c r="I24" s="5"/>
      <c r="J24" s="5"/>
      <c r="K24" s="6" t="str">
        <f t="shared" si="3"/>
        <v/>
      </c>
      <c r="L24" s="6" t="str">
        <f t="shared" si="4"/>
        <v/>
      </c>
      <c r="M24" s="5"/>
      <c r="N24" s="5"/>
      <c r="O24" s="6" t="str">
        <f t="shared" si="5"/>
        <v/>
      </c>
      <c r="P24" s="5"/>
      <c r="Q24" s="5"/>
      <c r="R24" s="6" t="str">
        <f t="shared" si="6"/>
        <v/>
      </c>
      <c r="S24" s="5"/>
    </row>
    <row r="25" spans="1:19" ht="18.75" x14ac:dyDescent="0.3">
      <c r="A25" s="7" t="s">
        <v>15</v>
      </c>
      <c r="B25" s="5">
        <v>78836772.088</v>
      </c>
      <c r="C25" s="5">
        <v>106943023.45999999</v>
      </c>
      <c r="D25" s="5">
        <v>108322933.91000001</v>
      </c>
      <c r="E25" s="6">
        <f t="shared" si="0"/>
        <v>101.29032302001089</v>
      </c>
      <c r="F25" s="5">
        <v>108322933.91000001</v>
      </c>
      <c r="G25" s="6">
        <f t="shared" si="1"/>
        <v>101.29032302001089</v>
      </c>
      <c r="H25" s="6">
        <f t="shared" si="2"/>
        <v>137.40153362581444</v>
      </c>
      <c r="I25" s="5"/>
      <c r="J25" s="5">
        <v>81696112.665999994</v>
      </c>
      <c r="K25" s="6">
        <f t="shared" si="3"/>
        <v>75.419036133084347</v>
      </c>
      <c r="L25" s="6">
        <f t="shared" si="4"/>
        <v>75.419036133084347</v>
      </c>
      <c r="M25" s="5"/>
      <c r="N25" s="5">
        <v>75664856.265999988</v>
      </c>
      <c r="O25" s="6">
        <f t="shared" si="5"/>
        <v>92.617449957921835</v>
      </c>
      <c r="P25" s="5"/>
      <c r="Q25" s="5">
        <v>76785628.165999994</v>
      </c>
      <c r="R25" s="6">
        <f t="shared" si="6"/>
        <v>101.48123178356398</v>
      </c>
      <c r="S25" s="5"/>
    </row>
    <row r="26" spans="1:19" ht="30.75" x14ac:dyDescent="0.3">
      <c r="A26" s="7" t="s">
        <v>14</v>
      </c>
      <c r="B26" s="5">
        <v>78725649.909999996</v>
      </c>
      <c r="C26" s="5">
        <v>106441188.97</v>
      </c>
      <c r="D26" s="5">
        <f>SUM(D27+D33+D34+D35)</f>
        <v>106764362.51000001</v>
      </c>
      <c r="E26" s="6">
        <f t="shared" si="0"/>
        <v>100.30361699557029</v>
      </c>
      <c r="F26" s="5">
        <f>SUM(F27+F33+F34+F35)</f>
        <v>106764362.51000001</v>
      </c>
      <c r="G26" s="6">
        <f t="shared" si="1"/>
        <v>100.30361699557029</v>
      </c>
      <c r="H26" s="6">
        <f t="shared" si="2"/>
        <v>135.61572706234139</v>
      </c>
      <c r="I26" s="5"/>
      <c r="J26" s="5">
        <f>SUM(J27+J33+J34+J35)</f>
        <v>81696112.665999994</v>
      </c>
      <c r="K26" s="6">
        <f t="shared" si="3"/>
        <v>76.520021049484541</v>
      </c>
      <c r="L26" s="6">
        <f t="shared" si="4"/>
        <v>76.520021049484541</v>
      </c>
      <c r="M26" s="5"/>
      <c r="N26" s="5">
        <f>SUM(N27+N33+N34+N35)</f>
        <v>75664856.265999988</v>
      </c>
      <c r="O26" s="6">
        <f t="shared" si="5"/>
        <v>92.617449957921835</v>
      </c>
      <c r="P26" s="5"/>
      <c r="Q26" s="5">
        <f>SUM(Q27+Q33+Q34+Q35)</f>
        <v>76785628.165999994</v>
      </c>
      <c r="R26" s="6">
        <f t="shared" si="6"/>
        <v>101.48123178356398</v>
      </c>
      <c r="S26" s="5"/>
    </row>
    <row r="27" spans="1:19" ht="30.75" x14ac:dyDescent="0.3">
      <c r="A27" s="7" t="s">
        <v>13</v>
      </c>
      <c r="B27" s="5">
        <v>48845046.5</v>
      </c>
      <c r="C27" s="5">
        <v>50587173.899999999</v>
      </c>
      <c r="D27" s="5">
        <v>50521690.800000004</v>
      </c>
      <c r="E27" s="6">
        <f t="shared" si="0"/>
        <v>99.870553946877052</v>
      </c>
      <c r="F27" s="5">
        <v>50521690.800000004</v>
      </c>
      <c r="G27" s="6">
        <f t="shared" si="1"/>
        <v>99.870553946877052</v>
      </c>
      <c r="H27" s="6">
        <f t="shared" si="2"/>
        <v>103.4325779585449</v>
      </c>
      <c r="I27" s="5"/>
      <c r="J27" s="5">
        <v>46695059</v>
      </c>
      <c r="K27" s="6">
        <f t="shared" si="3"/>
        <v>92.425764578726245</v>
      </c>
      <c r="L27" s="6">
        <f t="shared" si="4"/>
        <v>92.425764578726245</v>
      </c>
      <c r="M27" s="5"/>
      <c r="N27" s="5">
        <v>41674245.600000001</v>
      </c>
      <c r="O27" s="6">
        <f t="shared" si="5"/>
        <v>89.247655945782185</v>
      </c>
      <c r="P27" s="5"/>
      <c r="Q27" s="5">
        <v>40376501.600000001</v>
      </c>
      <c r="R27" s="6">
        <f t="shared" si="6"/>
        <v>96.885980822649856</v>
      </c>
      <c r="S27" s="5"/>
    </row>
    <row r="28" spans="1:19" ht="18.75" x14ac:dyDescent="0.3">
      <c r="A28" s="7" t="s">
        <v>12</v>
      </c>
      <c r="B28" s="5">
        <v>30440585.899999999</v>
      </c>
      <c r="C28" s="5">
        <v>33484644.399999999</v>
      </c>
      <c r="D28" s="5">
        <v>33484644.399999999</v>
      </c>
      <c r="E28" s="6">
        <f t="shared" si="0"/>
        <v>100</v>
      </c>
      <c r="F28" s="5">
        <v>33484644.399999999</v>
      </c>
      <c r="G28" s="6">
        <f t="shared" si="1"/>
        <v>100</v>
      </c>
      <c r="H28" s="6">
        <f t="shared" si="2"/>
        <v>109.99999970434209</v>
      </c>
      <c r="I28" s="5"/>
      <c r="J28" s="5">
        <v>35272429</v>
      </c>
      <c r="K28" s="6">
        <f t="shared" si="3"/>
        <v>105.3391177718465</v>
      </c>
      <c r="L28" s="6">
        <f t="shared" si="4"/>
        <v>105.3391177718465</v>
      </c>
      <c r="M28" s="5"/>
      <c r="N28" s="5">
        <v>33209429.600000001</v>
      </c>
      <c r="O28" s="6">
        <f t="shared" si="5"/>
        <v>94.15124090263248</v>
      </c>
      <c r="P28" s="5"/>
      <c r="Q28" s="5">
        <v>33209429.600000001</v>
      </c>
      <c r="R28" s="6">
        <f t="shared" si="6"/>
        <v>100</v>
      </c>
      <c r="S28" s="5"/>
    </row>
    <row r="29" spans="1:19" ht="30.75" x14ac:dyDescent="0.3">
      <c r="A29" s="7" t="s">
        <v>11</v>
      </c>
      <c r="B29" s="5">
        <v>16131009</v>
      </c>
      <c r="C29" s="5">
        <v>14806330</v>
      </c>
      <c r="D29" s="5">
        <v>14464197.800000001</v>
      </c>
      <c r="E29" s="6">
        <f t="shared" si="0"/>
        <v>97.689284245319413</v>
      </c>
      <c r="F29" s="5">
        <v>14464197.800000001</v>
      </c>
      <c r="G29" s="6">
        <f t="shared" si="1"/>
        <v>97.689284245319413</v>
      </c>
      <c r="H29" s="6">
        <f t="shared" si="2"/>
        <v>89.667036947285823</v>
      </c>
      <c r="I29" s="5"/>
      <c r="J29" s="5">
        <v>9662217</v>
      </c>
      <c r="K29" s="6">
        <f t="shared" si="3"/>
        <v>66.80091861022531</v>
      </c>
      <c r="L29" s="6">
        <f t="shared" si="4"/>
        <v>66.80091861022531</v>
      </c>
      <c r="M29" s="5"/>
      <c r="N29" s="5">
        <v>8464816</v>
      </c>
      <c r="O29" s="6">
        <f t="shared" si="5"/>
        <v>87.607388656247323</v>
      </c>
      <c r="P29" s="5"/>
      <c r="Q29" s="5">
        <v>7167072</v>
      </c>
      <c r="R29" s="6">
        <f t="shared" si="6"/>
        <v>84.668963861707098</v>
      </c>
      <c r="S29" s="5"/>
    </row>
    <row r="30" spans="1:19" ht="30.75" x14ac:dyDescent="0.3">
      <c r="A30" s="7" t="s">
        <v>10</v>
      </c>
      <c r="B30" s="5">
        <v>1244288</v>
      </c>
      <c r="C30" s="5">
        <v>2180474</v>
      </c>
      <c r="D30" s="5">
        <v>1760413</v>
      </c>
      <c r="E30" s="6">
        <f t="shared" si="0"/>
        <v>80.735335527963187</v>
      </c>
      <c r="F30" s="5">
        <v>1760413</v>
      </c>
      <c r="G30" s="6">
        <f t="shared" si="1"/>
        <v>80.735335527963187</v>
      </c>
      <c r="H30" s="6">
        <f t="shared" si="2"/>
        <v>141.47954492850531</v>
      </c>
      <c r="I30" s="5"/>
      <c r="J30" s="5">
        <v>1760413</v>
      </c>
      <c r="K30" s="6">
        <f t="shared" si="3"/>
        <v>100</v>
      </c>
      <c r="L30" s="6">
        <f t="shared" si="4"/>
        <v>100</v>
      </c>
      <c r="M30" s="5"/>
      <c r="N30" s="5"/>
      <c r="O30" s="6">
        <f t="shared" si="5"/>
        <v>0</v>
      </c>
      <c r="P30" s="5"/>
      <c r="Q30" s="5"/>
      <c r="R30" s="6" t="str">
        <f t="shared" si="6"/>
        <v/>
      </c>
      <c r="S30" s="5"/>
    </row>
    <row r="31" spans="1:19" ht="30.75" x14ac:dyDescent="0.3">
      <c r="A31" s="7" t="s">
        <v>9</v>
      </c>
      <c r="B31" s="8"/>
      <c r="C31" s="8"/>
      <c r="D31" s="8"/>
      <c r="E31" s="6" t="str">
        <f t="shared" si="0"/>
        <v/>
      </c>
      <c r="F31" s="8"/>
      <c r="G31" s="6" t="str">
        <f t="shared" si="1"/>
        <v/>
      </c>
      <c r="H31" s="6" t="str">
        <f t="shared" si="2"/>
        <v/>
      </c>
      <c r="I31" s="8"/>
      <c r="J31" s="8"/>
      <c r="K31" s="6" t="str">
        <f t="shared" si="3"/>
        <v/>
      </c>
      <c r="L31" s="6" t="str">
        <f t="shared" si="4"/>
        <v/>
      </c>
      <c r="M31" s="8"/>
      <c r="N31" s="8"/>
      <c r="O31" s="6" t="str">
        <f t="shared" si="5"/>
        <v/>
      </c>
      <c r="P31" s="8"/>
      <c r="Q31" s="8"/>
      <c r="R31" s="6" t="str">
        <f t="shared" si="6"/>
        <v/>
      </c>
      <c r="S31" s="8"/>
    </row>
    <row r="32" spans="1:19" ht="18.75" x14ac:dyDescent="0.3">
      <c r="A32" s="7" t="s">
        <v>8</v>
      </c>
      <c r="B32" s="5">
        <v>1029163.6</v>
      </c>
      <c r="C32" s="5"/>
      <c r="D32" s="5"/>
      <c r="E32" s="6" t="str">
        <f t="shared" si="0"/>
        <v/>
      </c>
      <c r="F32" s="5"/>
      <c r="G32" s="6" t="str">
        <f t="shared" si="1"/>
        <v/>
      </c>
      <c r="H32" s="6">
        <f t="shared" si="2"/>
        <v>0</v>
      </c>
      <c r="I32" s="5"/>
      <c r="J32" s="5"/>
      <c r="K32" s="6" t="str">
        <f t="shared" si="3"/>
        <v/>
      </c>
      <c r="L32" s="6" t="str">
        <f t="shared" si="4"/>
        <v/>
      </c>
      <c r="M32" s="5"/>
      <c r="N32" s="5"/>
      <c r="O32" s="6" t="str">
        <f t="shared" si="5"/>
        <v/>
      </c>
      <c r="P32" s="5"/>
      <c r="Q32" s="5"/>
      <c r="R32" s="6" t="str">
        <f t="shared" si="6"/>
        <v/>
      </c>
      <c r="S32" s="5"/>
    </row>
    <row r="33" spans="1:19" ht="30.75" x14ac:dyDescent="0.3">
      <c r="A33" s="7" t="s">
        <v>7</v>
      </c>
      <c r="B33" s="5">
        <v>15215886.557</v>
      </c>
      <c r="C33" s="5">
        <v>30099879.73</v>
      </c>
      <c r="D33" s="5">
        <v>37025310.399999999</v>
      </c>
      <c r="E33" s="6">
        <f t="shared" si="0"/>
        <v>123.0081672489128</v>
      </c>
      <c r="F33" s="5">
        <v>37025310.399999999</v>
      </c>
      <c r="G33" s="6">
        <f t="shared" si="1"/>
        <v>123.0081672489128</v>
      </c>
      <c r="H33" s="6">
        <f t="shared" si="2"/>
        <v>243.33324424640028</v>
      </c>
      <c r="I33" s="5"/>
      <c r="J33" s="5">
        <v>24830904.866</v>
      </c>
      <c r="K33" s="6">
        <f t="shared" si="3"/>
        <v>67.064677102612492</v>
      </c>
      <c r="L33" s="6">
        <f t="shared" si="4"/>
        <v>67.064677102612492</v>
      </c>
      <c r="M33" s="5"/>
      <c r="N33" s="5">
        <v>23947024.765999999</v>
      </c>
      <c r="O33" s="6">
        <f t="shared" si="5"/>
        <v>96.440403179949101</v>
      </c>
      <c r="P33" s="5"/>
      <c r="Q33" s="5">
        <v>26357257.765999999</v>
      </c>
      <c r="R33" s="6">
        <f t="shared" si="6"/>
        <v>110.06485366575495</v>
      </c>
      <c r="S33" s="5"/>
    </row>
    <row r="34" spans="1:19" ht="18.75" x14ac:dyDescent="0.3">
      <c r="A34" s="7" t="s">
        <v>6</v>
      </c>
      <c r="B34" s="5">
        <v>11565726.09</v>
      </c>
      <c r="C34" s="5">
        <v>20003609.300000001</v>
      </c>
      <c r="D34" s="5">
        <v>15288887.300000001</v>
      </c>
      <c r="E34" s="6">
        <f t="shared" si="0"/>
        <v>76.43064344393089</v>
      </c>
      <c r="F34" s="5">
        <v>15288887.300000001</v>
      </c>
      <c r="G34" s="6">
        <f t="shared" si="1"/>
        <v>76.43064344393089</v>
      </c>
      <c r="H34" s="6">
        <f t="shared" si="2"/>
        <v>132.19133136154016</v>
      </c>
      <c r="I34" s="5"/>
      <c r="J34" s="5">
        <v>8465276.7000000011</v>
      </c>
      <c r="K34" s="6">
        <f t="shared" si="3"/>
        <v>55.368821379172573</v>
      </c>
      <c r="L34" s="6">
        <f t="shared" si="4"/>
        <v>55.368821379172573</v>
      </c>
      <c r="M34" s="5"/>
      <c r="N34" s="5">
        <v>8562326.8000000007</v>
      </c>
      <c r="O34" s="6">
        <f t="shared" si="5"/>
        <v>101.14644923538056</v>
      </c>
      <c r="P34" s="5"/>
      <c r="Q34" s="5">
        <v>8866925.0999999996</v>
      </c>
      <c r="R34" s="6">
        <f t="shared" si="6"/>
        <v>103.55742436740442</v>
      </c>
      <c r="S34" s="5"/>
    </row>
    <row r="35" spans="1:19" ht="18.75" x14ac:dyDescent="0.3">
      <c r="A35" s="7" t="s">
        <v>5</v>
      </c>
      <c r="B35" s="5">
        <v>3098990.7620000001</v>
      </c>
      <c r="C35" s="5">
        <v>5750526.04</v>
      </c>
      <c r="D35" s="5">
        <v>3928474.01</v>
      </c>
      <c r="E35" s="6">
        <f t="shared" si="0"/>
        <v>68.315037314394971</v>
      </c>
      <c r="F35" s="5">
        <v>3928474.01</v>
      </c>
      <c r="G35" s="6">
        <f t="shared" si="1"/>
        <v>68.315037314394971</v>
      </c>
      <c r="H35" s="6">
        <f t="shared" si="2"/>
        <v>126.76623816279707</v>
      </c>
      <c r="I35" s="5"/>
      <c r="J35" s="5">
        <v>1704872.1</v>
      </c>
      <c r="K35" s="6">
        <f t="shared" si="3"/>
        <v>43.397820519118063</v>
      </c>
      <c r="L35" s="6">
        <f t="shared" si="4"/>
        <v>43.397820519118063</v>
      </c>
      <c r="M35" s="5"/>
      <c r="N35" s="5">
        <v>1481259.1</v>
      </c>
      <c r="O35" s="6">
        <f t="shared" si="5"/>
        <v>86.883884134182267</v>
      </c>
      <c r="P35" s="5"/>
      <c r="Q35" s="5">
        <v>1184943.7</v>
      </c>
      <c r="R35" s="6">
        <f t="shared" si="6"/>
        <v>79.995707705694429</v>
      </c>
      <c r="S35" s="5"/>
    </row>
    <row r="36" spans="1:19" ht="15" customHeight="1" x14ac:dyDescent="0.3">
      <c r="A36" s="7" t="s">
        <v>4</v>
      </c>
      <c r="B36" s="5"/>
      <c r="C36" s="5"/>
      <c r="D36" s="5"/>
      <c r="E36" s="6" t="str">
        <f t="shared" si="0"/>
        <v/>
      </c>
      <c r="F36" s="5"/>
      <c r="G36" s="6" t="str">
        <f t="shared" si="1"/>
        <v/>
      </c>
      <c r="H36" s="6" t="str">
        <f t="shared" si="2"/>
        <v/>
      </c>
      <c r="I36" s="5"/>
      <c r="J36" s="5"/>
      <c r="K36" s="6" t="str">
        <f t="shared" si="3"/>
        <v/>
      </c>
      <c r="L36" s="6" t="str">
        <f t="shared" si="4"/>
        <v/>
      </c>
      <c r="M36" s="5"/>
      <c r="N36" s="5"/>
      <c r="O36" s="6" t="str">
        <f t="shared" si="5"/>
        <v/>
      </c>
      <c r="P36" s="5"/>
      <c r="Q36" s="5"/>
      <c r="R36" s="6" t="str">
        <f t="shared" si="6"/>
        <v/>
      </c>
      <c r="S36" s="5"/>
    </row>
    <row r="37" spans="1:19" ht="30.75" x14ac:dyDescent="0.3">
      <c r="A37" s="7" t="s">
        <v>3</v>
      </c>
      <c r="B37" s="5">
        <v>171571</v>
      </c>
      <c r="C37" s="5">
        <v>555051.56999999995</v>
      </c>
      <c r="D37" s="5">
        <v>1547538.4</v>
      </c>
      <c r="E37" s="6">
        <f t="shared" si="0"/>
        <v>278.80984103873448</v>
      </c>
      <c r="F37" s="5">
        <v>1547538.4</v>
      </c>
      <c r="G37" s="6">
        <f t="shared" si="1"/>
        <v>278.80984103873448</v>
      </c>
      <c r="H37" s="6">
        <f t="shared" si="2"/>
        <v>901.9813371723659</v>
      </c>
      <c r="I37" s="5"/>
      <c r="J37" s="5"/>
      <c r="K37" s="6">
        <f t="shared" si="3"/>
        <v>0</v>
      </c>
      <c r="L37" s="6">
        <f t="shared" si="4"/>
        <v>0</v>
      </c>
      <c r="M37" s="5"/>
      <c r="N37" s="5"/>
      <c r="O37" s="6" t="str">
        <f t="shared" si="5"/>
        <v/>
      </c>
      <c r="P37" s="5"/>
      <c r="Q37" s="5"/>
      <c r="R37" s="6" t="str">
        <f t="shared" si="6"/>
        <v/>
      </c>
      <c r="S37" s="5"/>
    </row>
    <row r="38" spans="1:19" ht="30.75" x14ac:dyDescent="0.3">
      <c r="A38" s="7" t="s">
        <v>2</v>
      </c>
      <c r="B38" s="5">
        <v>9552.5</v>
      </c>
      <c r="C38" s="5">
        <v>4243.3100000000004</v>
      </c>
      <c r="D38" s="5">
        <v>11033</v>
      </c>
      <c r="E38" s="6">
        <f t="shared" si="0"/>
        <v>260.00928520423912</v>
      </c>
      <c r="F38" s="5">
        <v>11033</v>
      </c>
      <c r="G38" s="6">
        <f t="shared" si="1"/>
        <v>260.00928520423912</v>
      </c>
      <c r="H38" s="6">
        <f t="shared" si="2"/>
        <v>115.49856058623398</v>
      </c>
      <c r="I38" s="5"/>
      <c r="J38" s="5"/>
      <c r="K38" s="6">
        <f t="shared" si="3"/>
        <v>0</v>
      </c>
      <c r="L38" s="6">
        <f t="shared" si="4"/>
        <v>0</v>
      </c>
      <c r="M38" s="5"/>
      <c r="N38" s="5"/>
      <c r="O38" s="6" t="str">
        <f t="shared" si="5"/>
        <v/>
      </c>
      <c r="P38" s="5"/>
      <c r="Q38" s="5"/>
      <c r="R38" s="6" t="str">
        <f t="shared" si="6"/>
        <v/>
      </c>
      <c r="S38" s="5"/>
    </row>
    <row r="39" spans="1:19" ht="18.75" x14ac:dyDescent="0.3">
      <c r="A39" s="7" t="s">
        <v>1</v>
      </c>
      <c r="B39" s="5">
        <v>0</v>
      </c>
      <c r="C39" s="5">
        <v>0</v>
      </c>
      <c r="D39" s="5">
        <v>0</v>
      </c>
      <c r="E39" s="6" t="str">
        <f t="shared" si="0"/>
        <v/>
      </c>
      <c r="F39" s="5">
        <v>0</v>
      </c>
      <c r="G39" s="6" t="str">
        <f t="shared" si="1"/>
        <v/>
      </c>
      <c r="H39" s="6" t="str">
        <f t="shared" si="2"/>
        <v/>
      </c>
      <c r="I39" s="5"/>
      <c r="J39" s="5"/>
      <c r="K39" s="6" t="str">
        <f t="shared" si="3"/>
        <v/>
      </c>
      <c r="L39" s="6" t="str">
        <f t="shared" si="4"/>
        <v/>
      </c>
      <c r="M39" s="5"/>
      <c r="N39" s="5"/>
      <c r="O39" s="6" t="str">
        <f t="shared" si="5"/>
        <v/>
      </c>
      <c r="P39" s="5"/>
      <c r="Q39" s="5"/>
      <c r="R39" s="6" t="str">
        <f t="shared" si="6"/>
        <v/>
      </c>
      <c r="S39" s="5"/>
    </row>
    <row r="41" spans="1:19" ht="45" x14ac:dyDescent="0.25">
      <c r="A41" s="4" t="s">
        <v>0</v>
      </c>
      <c r="B41" s="4"/>
    </row>
    <row r="42" spans="1:19" x14ac:dyDescent="0.25">
      <c r="C42" s="3"/>
      <c r="D42" s="3"/>
      <c r="E42" s="2"/>
      <c r="F42" s="2"/>
      <c r="G42" s="2"/>
      <c r="H42" s="2"/>
      <c r="I42" s="2"/>
    </row>
    <row r="43" spans="1:19" x14ac:dyDescent="0.25">
      <c r="C43" s="19"/>
      <c r="D43" s="19"/>
      <c r="E43" s="19"/>
      <c r="F43" s="19"/>
      <c r="G43" s="19"/>
      <c r="H43" s="19"/>
      <c r="I43" s="19"/>
    </row>
    <row r="44" spans="1:19" x14ac:dyDescent="0.25">
      <c r="C44" s="3"/>
      <c r="D44" s="3"/>
      <c r="E44" s="2"/>
      <c r="F44" s="2"/>
      <c r="G44" s="2"/>
      <c r="H44" s="2"/>
      <c r="I44" s="2"/>
    </row>
  </sheetData>
  <mergeCells count="4">
    <mergeCell ref="C43:E43"/>
    <mergeCell ref="F43:I43"/>
    <mergeCell ref="A1:R1"/>
    <mergeCell ref="E2:I2"/>
  </mergeCells>
  <pageMargins left="0.23622047244094491" right="0.23622047244094491" top="0.15748031496062992" bottom="0.15748031496062992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Доходы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Гайрбеков Апти Султанович</dc:creator>
  <cp:lastModifiedBy>Гайрбеков Апти Султанович</cp:lastModifiedBy>
  <dcterms:created xsi:type="dcterms:W3CDTF">2021-10-31T10:48:13Z</dcterms:created>
  <dcterms:modified xsi:type="dcterms:W3CDTF">2021-10-31T10:49:52Z</dcterms:modified>
</cp:coreProperties>
</file>