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aev_va\Documents\"/>
    </mc:Choice>
  </mc:AlternateContent>
  <bookViews>
    <workbookView xWindow="480" yWindow="240" windowWidth="27795" windowHeight="12465"/>
  </bookViews>
  <sheets>
    <sheet name="Форма к телеграмме " sheetId="1" r:id="rId1"/>
  </sheets>
  <definedNames>
    <definedName name="_xlnm.Print_Titles" localSheetId="0">'Форма к телеграмме '!$A:$A,'Форма к телеграмме '!$4:$6</definedName>
    <definedName name="_xlnm.Print_Area" localSheetId="0">'Форма к телеграмме '!$A$1:$H$22</definedName>
  </definedNames>
  <calcPr calcId="152511" refMode="R1C1"/>
</workbook>
</file>

<file path=xl/calcChain.xml><?xml version="1.0" encoding="utf-8"?>
<calcChain xmlns="http://schemas.openxmlformats.org/spreadsheetml/2006/main">
  <c r="D8" i="1" l="1"/>
  <c r="D15" i="1"/>
  <c r="B8" i="1"/>
  <c r="B15" i="1"/>
  <c r="D14" i="1"/>
  <c r="B14" i="1"/>
  <c r="D13" i="1"/>
  <c r="B13" i="1"/>
  <c r="D12" i="1"/>
  <c r="B12" i="1"/>
  <c r="D11" i="1"/>
  <c r="B11" i="1"/>
  <c r="F8" i="1" l="1"/>
  <c r="H15" i="1" l="1"/>
  <c r="H14" i="1"/>
  <c r="H13" i="1"/>
  <c r="H12" i="1"/>
  <c r="H11" i="1"/>
  <c r="G15" i="1"/>
  <c r="G14" i="1"/>
  <c r="G13" i="1"/>
  <c r="G12" i="1"/>
  <c r="G11" i="1"/>
  <c r="F15" i="1"/>
  <c r="F14" i="1"/>
  <c r="F13" i="1"/>
  <c r="F12" i="1"/>
  <c r="F11" i="1"/>
  <c r="H8" i="1" l="1"/>
  <c r="G8" i="1"/>
</calcChain>
</file>

<file path=xl/sharedStrings.xml><?xml version="1.0" encoding="utf-8"?>
<sst xmlns="http://schemas.openxmlformats.org/spreadsheetml/2006/main" count="28" uniqueCount="28">
  <si>
    <t>тыс. рублей</t>
  </si>
  <si>
    <t xml:space="preserve">Наименование показателя
</t>
  </si>
  <si>
    <t>Всего расходы бюджета субъекта Российской Федерации на закупку работ (услуг) по информационному освещению деятельности органов государственной власти субъектов Российской Федерации и поддержку средств массовой информации*</t>
  </si>
  <si>
    <t>в т.ч.</t>
  </si>
  <si>
    <r>
      <t xml:space="preserve">по коду направления расходов </t>
    </r>
    <r>
      <rPr>
        <b/>
        <sz val="10"/>
        <color indexed="8"/>
        <rFont val="Times New Roman"/>
        <family val="1"/>
        <charset val="204"/>
      </rPr>
      <t>"98700"</t>
    </r>
  </si>
  <si>
    <t>АДРЕС РАЗМЕЩЕНИЯ ИНФОРМАЦИИ В ОТКРЫТОМ ДОСТУПЕ:</t>
  </si>
  <si>
    <t>Расходы отражаются за счет средств регионального бюджета без учета средств муниципальных образований.</t>
  </si>
  <si>
    <t>2021 год</t>
  </si>
  <si>
    <t>2022 год</t>
  </si>
  <si>
    <t>2023 год</t>
  </si>
  <si>
    <t>Утверждено
на 2023 год</t>
  </si>
  <si>
    <t>РЕКВИЗИТЫ (вид, дата, регистрационный номер) И НАИМЕНОВАНИЕ НОРМАТИВНОГО ПРАВОВОГО АКТА:</t>
  </si>
  <si>
    <t>2024 год</t>
  </si>
  <si>
    <t>Утверждено
на 2024 год</t>
  </si>
  <si>
    <t>..."0498790" Освещение деятельности органов государственной власти Чеченской Республики в средствах массовой информации</t>
  </si>
  <si>
    <t>..."0698790" Поддержка социально-значимых печатных изданий Чеченской Республики, обеспечивающих освещение социально-экономического и культурного развития Чеченской Республики</t>
  </si>
  <si>
    <t>..."0598790" Поддержка социально-значимого телерадиовещания, обеспечение подготовки, производства и трансляции (вещания0 телерадиопрограмм информационной, общественно-политической, социально-экономической, спортивной, детской и культурной тематики</t>
  </si>
  <si>
    <t>..."0898790" Поддержка Интернет-ресурсов, являющихся эффективной формой противодействия экстремистской пропаганде, способствующих образовательному, культурному и духовному развитию граждан Чеченской Республики</t>
  </si>
  <si>
    <t xml:space="preserve">..."0798790" Поддержка средств массовой информации в части повышения уровня профессиональности работников </t>
  </si>
  <si>
    <t>Приказ Министерства финансов Чеченской Республики от 07.10.2020г. № 248 "Об утверждении Регламента подготовки и размещения на официальном сайте в информационно-телекоммуникационной сети "Интернет" информации о деятельности Министерства финансов Чеченской Республики"</t>
  </si>
  <si>
    <t>Примечание:</t>
  </si>
  <si>
    <t>Увеличение расходов в связи с погашением кредиторской задолженности прошлого периода</t>
  </si>
  <si>
    <t>2025 год</t>
  </si>
  <si>
    <r>
      <t xml:space="preserve">Объем средств, предусмотренных в бюджете Чеченской Республики
на финансирование  расходов на информационное освещение деятельности органов государственной власти
в 2021-2025 годах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bscript"/>
        <sz val="12"/>
        <rFont val="Times New Roman"/>
        <family val="1"/>
        <charset val="204"/>
      </rPr>
      <t/>
    </r>
  </si>
  <si>
    <t>Исполнено
на 01.01.2022</t>
  </si>
  <si>
    <t>Исполнено 
на 01.01.2023</t>
  </si>
  <si>
    <t>Утверждено
на 2025 год</t>
  </si>
  <si>
    <t>*В соответствии с приказом Минфина России от 24 мая 2022 г. № 82н «О Порядке формирования и применения кодов бюджетной классификации Российской Федерации, их структуре и принципах назначения».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</si>
</sst>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10"/>
      <color theme="0"/>
      <name val="Times New Roman"/>
      <family val="2"/>
      <charset val="204"/>
    </font>
    <font>
      <sz val="11"/>
      <color rgb="FF000000"/>
      <name val="Calibri"/>
      <family val="2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sz val="10"/>
      <color rgb="FF9C6500"/>
      <name val="Times New Roman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0"/>
      <color rgb="FFFA7D00"/>
      <name val="Times New Roman"/>
      <family val="2"/>
      <charset val="204"/>
    </font>
    <font>
      <b/>
      <sz val="10"/>
      <color indexed="8"/>
      <name val="Arial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u/>
      <sz val="10"/>
      <color theme="1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CF4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BBBB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4" fillId="0" borderId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7" borderId="7" applyNumberFormat="0" applyAlignment="0" applyProtection="0"/>
    <xf numFmtId="0" fontId="24" fillId="4" borderId="0" applyNumberFormat="0" applyBorder="0" applyAlignment="0" applyProtection="0"/>
    <xf numFmtId="0" fontId="2" fillId="0" borderId="0"/>
    <xf numFmtId="0" fontId="2" fillId="0" borderId="0"/>
    <xf numFmtId="0" fontId="2" fillId="35" borderId="0"/>
    <xf numFmtId="0" fontId="25" fillId="0" borderId="0"/>
    <xf numFmtId="0" fontId="26" fillId="0" borderId="0"/>
    <xf numFmtId="0" fontId="2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" fillId="35" borderId="0"/>
    <xf numFmtId="0" fontId="2" fillId="0" borderId="0"/>
    <xf numFmtId="0" fontId="2" fillId="35" borderId="0"/>
    <xf numFmtId="0" fontId="18" fillId="0" borderId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0" borderId="6" applyNumberFormat="0" applyFill="0" applyAlignment="0" applyProtection="0"/>
    <xf numFmtId="0" fontId="32" fillId="0" borderId="0"/>
    <xf numFmtId="0" fontId="32" fillId="0" borderId="0"/>
    <xf numFmtId="0" fontId="33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3" fontId="8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1" applyNumberFormat="1" applyFont="1" applyFill="1" applyBorder="1" applyAlignment="1" applyProtection="1">
      <alignment horizontal="left" vertical="center" wrapText="1"/>
      <protection locked="0"/>
    </xf>
    <xf numFmtId="3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7" fillId="34" borderId="12" xfId="1" applyNumberFormat="1" applyFont="1" applyFill="1" applyBorder="1" applyAlignment="1" applyProtection="1">
      <alignment horizontal="left" vertical="center" wrapText="1"/>
    </xf>
    <xf numFmtId="3" fontId="9" fillId="34" borderId="12" xfId="0" applyNumberFormat="1" applyFont="1" applyFill="1" applyBorder="1" applyAlignment="1">
      <alignment horizontal="center" vertical="center"/>
    </xf>
    <xf numFmtId="3" fontId="10" fillId="0" borderId="15" xfId="2" applyNumberFormat="1" applyFont="1" applyBorder="1" applyAlignment="1" applyProtection="1">
      <alignment vertical="center"/>
      <protection locked="0"/>
    </xf>
    <xf numFmtId="10" fontId="9" fillId="34" borderId="0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11" fillId="0" borderId="0" xfId="0" applyFont="1" applyBorder="1"/>
    <xf numFmtId="0" fontId="0" fillId="0" borderId="0" xfId="0" applyBorder="1"/>
    <xf numFmtId="0" fontId="11" fillId="0" borderId="0" xfId="0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center" vertical="center" wrapText="1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8" fillId="33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Alignment="1">
      <alignment horizontal="center" vertical="center" wrapText="1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2" applyNumberFormat="1" applyFont="1" applyBorder="1" applyAlignment="1" applyProtection="1">
      <alignment vertical="center"/>
      <protection locked="0"/>
    </xf>
    <xf numFmtId="4" fontId="8" fillId="34" borderId="11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wrapText="1"/>
    </xf>
    <xf numFmtId="4" fontId="8" fillId="34" borderId="11" xfId="1" applyNumberFormat="1" applyFont="1" applyFill="1" applyBorder="1" applyAlignment="1" applyProtection="1">
      <alignment horizontal="center" vertical="center" wrapText="1"/>
    </xf>
    <xf numFmtId="4" fontId="8" fillId="34" borderId="16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5" fillId="0" borderId="0" xfId="94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3" fontId="7" fillId="33" borderId="10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3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4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8" fillId="33" borderId="11" xfId="1" applyNumberFormat="1" applyFont="1" applyFill="1" applyBorder="1" applyAlignment="1" applyProtection="1">
      <alignment horizontal="center" vertical="center" wrapText="1"/>
      <protection locked="0"/>
    </xf>
    <xf numFmtId="3" fontId="8" fillId="33" borderId="16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7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8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9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20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1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6" xfId="1" applyNumberFormat="1" applyFont="1" applyFill="1" applyBorder="1" applyAlignment="1" applyProtection="1">
      <alignment horizontal="center" vertical="center" wrapText="1"/>
      <protection locked="0"/>
    </xf>
    <xf numFmtId="4" fontId="8" fillId="34" borderId="11" xfId="1" applyNumberFormat="1" applyFont="1" applyFill="1" applyBorder="1" applyAlignment="1" applyProtection="1">
      <alignment horizontal="center" vertical="center"/>
    </xf>
    <xf numFmtId="4" fontId="8" fillId="34" borderId="16" xfId="1" applyNumberFormat="1" applyFont="1" applyFill="1" applyBorder="1" applyAlignment="1" applyProtection="1">
      <alignment horizontal="center" vertical="center"/>
    </xf>
    <xf numFmtId="3" fontId="7" fillId="0" borderId="11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8" fillId="34" borderId="11" xfId="1" applyNumberFormat="1" applyFont="1" applyFill="1" applyBorder="1" applyAlignment="1" applyProtection="1">
      <alignment horizontal="center" vertical="center" wrapText="1"/>
    </xf>
    <xf numFmtId="0" fontId="8" fillId="34" borderId="16" xfId="1" applyNumberFormat="1" applyFont="1" applyFill="1" applyBorder="1" applyAlignment="1" applyProtection="1">
      <alignment horizontal="center" vertical="center" wrapText="1"/>
    </xf>
    <xf numFmtId="3" fontId="9" fillId="34" borderId="11" xfId="0" applyNumberFormat="1" applyFont="1" applyFill="1" applyBorder="1" applyAlignment="1">
      <alignment horizontal="center" vertical="center"/>
    </xf>
    <xf numFmtId="3" fontId="9" fillId="34" borderId="16" xfId="0" applyNumberFormat="1" applyFont="1" applyFill="1" applyBorder="1" applyAlignment="1">
      <alignment horizontal="center" vertical="center"/>
    </xf>
  </cellXfs>
  <cellStyles count="95">
    <cellStyle name="20% - Акцент1 2" xfId="3"/>
    <cellStyle name="20% - Акцент1 2 2" xfId="4"/>
    <cellStyle name="20% - Акцент1 2 3" xfId="5"/>
    <cellStyle name="20% - Акцент2 2" xfId="6"/>
    <cellStyle name="20% - Акцент2 2 2" xfId="7"/>
    <cellStyle name="20% - Акцент2 2 3" xfId="8"/>
    <cellStyle name="20% - Акцент3 2" xfId="9"/>
    <cellStyle name="20% - Акцент3 2 2" xfId="10"/>
    <cellStyle name="20% - Акцент3 2 3" xfId="11"/>
    <cellStyle name="20% - Акцент4 2" xfId="12"/>
    <cellStyle name="20% - Акцент4 2 2" xfId="13"/>
    <cellStyle name="20% - Акцент4 2 3" xfId="14"/>
    <cellStyle name="20% - Акцент5 2" xfId="15"/>
    <cellStyle name="20% - Акцент5 2 2" xfId="16"/>
    <cellStyle name="20% - Акцент5 2 3" xfId="17"/>
    <cellStyle name="20% - Акцент6 2" xfId="18"/>
    <cellStyle name="20% - Акцент6 2 2" xfId="19"/>
    <cellStyle name="20% - Акцент6 2 3" xfId="20"/>
    <cellStyle name="40% - Акцент1 2" xfId="21"/>
    <cellStyle name="40% - Акцент1 2 2" xfId="22"/>
    <cellStyle name="40% - Акцент1 2 3" xfId="23"/>
    <cellStyle name="40% - Акцент2 2" xfId="24"/>
    <cellStyle name="40% - Акцент2 2 2" xfId="25"/>
    <cellStyle name="40% - Акцент2 2 3" xfId="26"/>
    <cellStyle name="40% - Акцент3 2" xfId="27"/>
    <cellStyle name="40% - Акцент3 2 2" xfId="28"/>
    <cellStyle name="40% - Акцент3 2 3" xfId="29"/>
    <cellStyle name="40% - Акцент4 2" xfId="30"/>
    <cellStyle name="40% - Акцент4 2 2" xfId="31"/>
    <cellStyle name="40% - Акцент4 2 3" xfId="32"/>
    <cellStyle name="40% - Акцент5 2" xfId="33"/>
    <cellStyle name="40% - Акцент5 2 2" xfId="34"/>
    <cellStyle name="40% - Акцент5 2 3" xfId="35"/>
    <cellStyle name="40% - Акцент6 2" xfId="36"/>
    <cellStyle name="40% - Акцент6 2 2" xfId="37"/>
    <cellStyle name="40% - Акцент6 2 3" xfId="38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Normal" xfId="45"/>
    <cellStyle name="Акцент1 2" xfId="46"/>
    <cellStyle name="Акцент2 2" xfId="47"/>
    <cellStyle name="Акцент3 2" xfId="48"/>
    <cellStyle name="Акцент4 2" xfId="49"/>
    <cellStyle name="Акцент5 2" xfId="50"/>
    <cellStyle name="Акцент6 2" xfId="51"/>
    <cellStyle name="Ввод  2" xfId="52"/>
    <cellStyle name="Вывод 2" xfId="53"/>
    <cellStyle name="Вычисление 2" xfId="54"/>
    <cellStyle name="Гиперссылка" xfId="94" builtinId="8"/>
    <cellStyle name="Денежный" xfId="1" builtinId="4"/>
    <cellStyle name="Денежный 2" xfId="55"/>
    <cellStyle name="Денежный 3" xfId="56"/>
    <cellStyle name="Денежный 4" xfId="57"/>
    <cellStyle name="Денежный 4 2" xfId="58"/>
    <cellStyle name="Денежный 4 3" xfId="59"/>
    <cellStyle name="Денежный 5" xfId="60"/>
    <cellStyle name="Заголовок 1 2" xfId="61"/>
    <cellStyle name="Заголовок 2 2" xfId="62"/>
    <cellStyle name="Заголовок 3 2" xfId="63"/>
    <cellStyle name="Заголовок 4 2" xfId="64"/>
    <cellStyle name="Итог 2" xfId="65"/>
    <cellStyle name="Контрольная ячейка 2" xfId="66"/>
    <cellStyle name="Нейтральный 2" xfId="67"/>
    <cellStyle name="Обычный" xfId="0" builtinId="0"/>
    <cellStyle name="Обычный 12" xfId="68"/>
    <cellStyle name="Обычный 2" xfId="69"/>
    <cellStyle name="Обычный 2 2" xfId="70"/>
    <cellStyle name="Обычный 2 3" xfId="71"/>
    <cellStyle name="Обычный 3" xfId="72"/>
    <cellStyle name="Обычный 3 2" xfId="73"/>
    <cellStyle name="Обычный 4" xfId="74"/>
    <cellStyle name="Обычный 4 2" xfId="75"/>
    <cellStyle name="Обычный 4 3" xfId="76"/>
    <cellStyle name="Обычный 4 4" xfId="77"/>
    <cellStyle name="Обычный 5" xfId="78"/>
    <cellStyle name="Обычный 5 2" xfId="79"/>
    <cellStyle name="Обычный 6" xfId="80"/>
    <cellStyle name="Обычный 7" xfId="81"/>
    <cellStyle name="Обычный 8" xfId="2"/>
    <cellStyle name="Плохой 2" xfId="82"/>
    <cellStyle name="Пояснение 2" xfId="83"/>
    <cellStyle name="Примечание 2" xfId="84"/>
    <cellStyle name="Примечание 2 2" xfId="85"/>
    <cellStyle name="Примечание 2 3" xfId="86"/>
    <cellStyle name="Связанная ячейка 2" xfId="87"/>
    <cellStyle name="Стиль 1" xfId="88"/>
    <cellStyle name="Стиль 1 2" xfId="89"/>
    <cellStyle name="Текст предупреждения 2" xfId="90"/>
    <cellStyle name="Финансовый 2" xfId="91"/>
    <cellStyle name="Финансовый 3" xfId="92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view="pageBreakPreview" zoomScale="130" zoomScaleNormal="75" zoomScaleSheetLayoutView="130" workbookViewId="0">
      <selection activeCell="B19" sqref="B19:H19"/>
    </sheetView>
  </sheetViews>
  <sheetFormatPr defaultRowHeight="12.75" x14ac:dyDescent="0.2"/>
  <cols>
    <col min="1" max="1" width="38.42578125" customWidth="1"/>
    <col min="2" max="2" width="7.140625" customWidth="1"/>
    <col min="3" max="3" width="10.42578125" customWidth="1"/>
    <col min="4" max="4" width="7.140625" customWidth="1"/>
    <col min="5" max="5" width="10.42578125" customWidth="1"/>
    <col min="6" max="6" width="14.140625" customWidth="1"/>
    <col min="7" max="8" width="14" customWidth="1"/>
    <col min="9" max="9" width="19.42578125" customWidth="1"/>
    <col min="10" max="10" width="16.140625" customWidth="1"/>
  </cols>
  <sheetData>
    <row r="1" spans="1:14" ht="53.25" customHeight="1" x14ac:dyDescent="0.2">
      <c r="A1" s="33" t="s">
        <v>23</v>
      </c>
      <c r="B1" s="33"/>
      <c r="C1" s="33"/>
      <c r="D1" s="33"/>
      <c r="E1" s="33"/>
      <c r="F1" s="33"/>
      <c r="G1" s="33"/>
      <c r="H1" s="33"/>
    </row>
    <row r="2" spans="1:14" ht="10.5" customHeight="1" x14ac:dyDescent="0.2">
      <c r="A2" s="1"/>
      <c r="B2" s="34"/>
      <c r="C2" s="34"/>
      <c r="D2" s="34"/>
      <c r="E2" s="15"/>
      <c r="F2" s="15"/>
      <c r="G2" s="18"/>
      <c r="H2" s="1"/>
    </row>
    <row r="3" spans="1:14" x14ac:dyDescent="0.2">
      <c r="H3" s="2" t="s">
        <v>0</v>
      </c>
    </row>
    <row r="4" spans="1:14" ht="19.5" customHeight="1" x14ac:dyDescent="0.2">
      <c r="A4" s="35" t="s">
        <v>1</v>
      </c>
      <c r="B4" s="39" t="s">
        <v>7</v>
      </c>
      <c r="C4" s="40"/>
      <c r="D4" s="39" t="s">
        <v>8</v>
      </c>
      <c r="E4" s="40"/>
      <c r="F4" s="17" t="s">
        <v>9</v>
      </c>
      <c r="G4" s="3" t="s">
        <v>12</v>
      </c>
      <c r="H4" s="3" t="s">
        <v>22</v>
      </c>
    </row>
    <row r="5" spans="1:14" ht="32.25" customHeight="1" x14ac:dyDescent="0.2">
      <c r="A5" s="36"/>
      <c r="B5" s="41" t="s">
        <v>24</v>
      </c>
      <c r="C5" s="42"/>
      <c r="D5" s="41" t="s">
        <v>25</v>
      </c>
      <c r="E5" s="42"/>
      <c r="F5" s="38" t="s">
        <v>10</v>
      </c>
      <c r="G5" s="38" t="s">
        <v>13</v>
      </c>
      <c r="H5" s="38" t="s">
        <v>26</v>
      </c>
    </row>
    <row r="6" spans="1:14" ht="24.75" customHeight="1" x14ac:dyDescent="0.2">
      <c r="A6" s="37"/>
      <c r="B6" s="43"/>
      <c r="C6" s="44"/>
      <c r="D6" s="43"/>
      <c r="E6" s="44"/>
      <c r="F6" s="38"/>
      <c r="G6" s="38"/>
      <c r="H6" s="38"/>
    </row>
    <row r="7" spans="1:14" x14ac:dyDescent="0.2">
      <c r="A7" s="4">
        <v>1</v>
      </c>
      <c r="B7" s="45">
        <v>2</v>
      </c>
      <c r="C7" s="46"/>
      <c r="D7" s="45">
        <v>3</v>
      </c>
      <c r="E7" s="46"/>
      <c r="F7" s="16">
        <v>4</v>
      </c>
      <c r="G7" s="19">
        <v>5</v>
      </c>
      <c r="H7" s="4">
        <v>6</v>
      </c>
    </row>
    <row r="8" spans="1:14" ht="83.25" customHeight="1" x14ac:dyDescent="0.2">
      <c r="A8" s="5" t="s">
        <v>2</v>
      </c>
      <c r="B8" s="47">
        <f>B11+B12+B13+B14+B15</f>
        <v>386164.77239000006</v>
      </c>
      <c r="C8" s="48"/>
      <c r="D8" s="25">
        <f>D11+D12+D13+D14+D15</f>
        <v>399497.12534999999</v>
      </c>
      <c r="E8" s="26"/>
      <c r="F8" s="21">
        <f>F11+F12+F13+F14+F15</f>
        <v>398719.59599999996</v>
      </c>
      <c r="G8" s="21">
        <f>G11+G12+G13+G14+G15</f>
        <v>347347.57799999998</v>
      </c>
      <c r="H8" s="21">
        <f>H11+H12+H13+H14+H15</f>
        <v>347347.57799999998</v>
      </c>
    </row>
    <row r="9" spans="1:14" x14ac:dyDescent="0.2">
      <c r="A9" s="5" t="s">
        <v>3</v>
      </c>
      <c r="B9" s="49"/>
      <c r="C9" s="50"/>
      <c r="D9" s="49"/>
      <c r="E9" s="50"/>
      <c r="F9" s="6"/>
      <c r="G9" s="6"/>
      <c r="H9" s="6"/>
    </row>
    <row r="10" spans="1:14" x14ac:dyDescent="0.2">
      <c r="A10" s="7" t="s">
        <v>4</v>
      </c>
      <c r="B10" s="51"/>
      <c r="C10" s="52"/>
      <c r="D10" s="53"/>
      <c r="E10" s="54"/>
      <c r="F10" s="8"/>
      <c r="G10" s="8"/>
      <c r="H10" s="8"/>
      <c r="I10" s="9"/>
      <c r="J10" s="10"/>
      <c r="K10" s="11"/>
      <c r="M10" s="11"/>
      <c r="N10" s="11"/>
    </row>
    <row r="11" spans="1:14" ht="51" x14ac:dyDescent="0.2">
      <c r="A11" s="7" t="s">
        <v>14</v>
      </c>
      <c r="B11" s="25">
        <f>30266247.98/1000</f>
        <v>30266.24798</v>
      </c>
      <c r="C11" s="26"/>
      <c r="D11" s="25">
        <f>31417672.32/1000</f>
        <v>31417.672320000001</v>
      </c>
      <c r="E11" s="26"/>
      <c r="F11" s="21">
        <f>31639695/1000</f>
        <v>31639.695</v>
      </c>
      <c r="G11" s="21">
        <f>22509191/1000</f>
        <v>22509.190999999999</v>
      </c>
      <c r="H11" s="21">
        <f>22509191/1000</f>
        <v>22509.190999999999</v>
      </c>
      <c r="I11" s="20"/>
      <c r="J11" s="10"/>
      <c r="K11" s="11"/>
      <c r="M11" s="11"/>
      <c r="N11" s="11"/>
    </row>
    <row r="12" spans="1:14" ht="63.75" x14ac:dyDescent="0.2">
      <c r="A12" s="7" t="s">
        <v>15</v>
      </c>
      <c r="B12" s="25">
        <f>24519388.78/1000</f>
        <v>24519.388780000001</v>
      </c>
      <c r="C12" s="26"/>
      <c r="D12" s="25">
        <f>24612839.16/1000</f>
        <v>24612.83916</v>
      </c>
      <c r="E12" s="26"/>
      <c r="F12" s="21">
        <f>24781538/1000</f>
        <v>24781.538</v>
      </c>
      <c r="G12" s="21">
        <f>18248207/1000</f>
        <v>18248.206999999999</v>
      </c>
      <c r="H12" s="21">
        <f>18248207/1000</f>
        <v>18248.206999999999</v>
      </c>
      <c r="I12" s="20"/>
      <c r="J12" s="10"/>
      <c r="K12" s="11"/>
      <c r="M12" s="11"/>
      <c r="N12" s="11"/>
    </row>
    <row r="13" spans="1:14" ht="89.25" x14ac:dyDescent="0.2">
      <c r="A13" s="7" t="s">
        <v>16</v>
      </c>
      <c r="B13" s="25">
        <f>271190682.36/1000</f>
        <v>271190.68236000004</v>
      </c>
      <c r="C13" s="26"/>
      <c r="D13" s="25">
        <f>279968778.32/1000</f>
        <v>279968.77831999998</v>
      </c>
      <c r="E13" s="26"/>
      <c r="F13" s="21">
        <f>283684747/1000</f>
        <v>283684.74699999997</v>
      </c>
      <c r="G13" s="21">
        <f>249489853/1000</f>
        <v>249489.853</v>
      </c>
      <c r="H13" s="21">
        <f>249489853/1000</f>
        <v>249489.853</v>
      </c>
      <c r="I13" s="20"/>
      <c r="J13" s="10"/>
      <c r="K13" s="11"/>
      <c r="M13" s="11"/>
      <c r="N13" s="11"/>
    </row>
    <row r="14" spans="1:14" ht="76.5" x14ac:dyDescent="0.2">
      <c r="A14" s="7" t="s">
        <v>17</v>
      </c>
      <c r="B14" s="25">
        <f>55156471.27/1000</f>
        <v>55156.471270000002</v>
      </c>
      <c r="C14" s="26"/>
      <c r="D14" s="25">
        <f>58624134.55/1000</f>
        <v>58624.134549999995</v>
      </c>
      <c r="E14" s="26"/>
      <c r="F14" s="21">
        <f>53554867/1000</f>
        <v>53554.866999999998</v>
      </c>
      <c r="G14" s="21">
        <f>52041578/1000</f>
        <v>52041.578000000001</v>
      </c>
      <c r="H14" s="21">
        <f>52041578/1000</f>
        <v>52041.578000000001</v>
      </c>
      <c r="I14" s="20"/>
      <c r="J14" s="10"/>
      <c r="K14" s="11"/>
      <c r="M14" s="11"/>
      <c r="N14" s="11"/>
    </row>
    <row r="15" spans="1:14" ht="38.25" x14ac:dyDescent="0.2">
      <c r="A15" s="7" t="s">
        <v>18</v>
      </c>
      <c r="B15" s="25">
        <f>5031982/1000</f>
        <v>5031.982</v>
      </c>
      <c r="C15" s="26"/>
      <c r="D15" s="25">
        <f>4873701/1000</f>
        <v>4873.701</v>
      </c>
      <c r="E15" s="26"/>
      <c r="F15" s="21">
        <f>5058749/1000</f>
        <v>5058.7489999999998</v>
      </c>
      <c r="G15" s="21">
        <f>5058749/1000</f>
        <v>5058.7489999999998</v>
      </c>
      <c r="H15" s="21">
        <f>5058749/1000</f>
        <v>5058.7489999999998</v>
      </c>
      <c r="I15" s="20"/>
      <c r="J15" s="10"/>
      <c r="K15" s="11"/>
      <c r="M15" s="11"/>
      <c r="N15" s="11"/>
    </row>
    <row r="16" spans="1:14" ht="9" customHeight="1" x14ac:dyDescent="0.2">
      <c r="A16" s="12"/>
      <c r="B16" s="13"/>
      <c r="C16" s="13"/>
      <c r="D16" s="13"/>
      <c r="E16" s="13"/>
      <c r="F16" s="13"/>
      <c r="G16" s="13"/>
      <c r="H16" s="13"/>
    </row>
    <row r="17" spans="1:8" ht="36.75" customHeight="1" x14ac:dyDescent="0.2">
      <c r="A17" s="14" t="s">
        <v>11</v>
      </c>
      <c r="B17" s="27" t="s">
        <v>19</v>
      </c>
      <c r="C17" s="27"/>
      <c r="D17" s="27"/>
      <c r="E17" s="27"/>
      <c r="F17" s="27"/>
      <c r="G17" s="27"/>
      <c r="H17" s="27"/>
    </row>
    <row r="18" spans="1:8" ht="13.5" customHeight="1" x14ac:dyDescent="0.2">
      <c r="A18" s="23" t="s">
        <v>20</v>
      </c>
      <c r="B18" s="24" t="s">
        <v>21</v>
      </c>
      <c r="C18" s="24"/>
      <c r="D18" s="24"/>
      <c r="E18" s="24"/>
      <c r="F18" s="24"/>
      <c r="G18" s="24"/>
      <c r="H18" s="24"/>
    </row>
    <row r="19" spans="1:8" ht="12.75" customHeight="1" x14ac:dyDescent="0.2">
      <c r="A19" s="14" t="s">
        <v>5</v>
      </c>
      <c r="B19" s="32"/>
      <c r="C19" s="32"/>
      <c r="D19" s="32"/>
      <c r="E19" s="32"/>
      <c r="F19" s="32"/>
      <c r="G19" s="32"/>
      <c r="H19" s="32"/>
    </row>
    <row r="20" spans="1:8" ht="11.25" customHeight="1" x14ac:dyDescent="0.2">
      <c r="A20" s="14"/>
      <c r="B20" s="22"/>
      <c r="C20" s="22"/>
      <c r="D20" s="22"/>
      <c r="E20" s="22"/>
      <c r="F20" s="22"/>
      <c r="G20" s="22"/>
      <c r="H20" s="22"/>
    </row>
    <row r="21" spans="1:8" ht="27" customHeight="1" x14ac:dyDescent="0.2">
      <c r="A21" s="28" t="s">
        <v>27</v>
      </c>
      <c r="B21" s="28"/>
      <c r="C21" s="28"/>
      <c r="D21" s="28"/>
      <c r="E21" s="28"/>
      <c r="F21" s="28"/>
      <c r="G21" s="28"/>
      <c r="H21" s="28"/>
    </row>
    <row r="22" spans="1:8" x14ac:dyDescent="0.2">
      <c r="A22" s="29" t="s">
        <v>6</v>
      </c>
      <c r="B22" s="29"/>
      <c r="C22" s="29"/>
      <c r="D22" s="29"/>
      <c r="E22" s="29"/>
      <c r="F22" s="29"/>
      <c r="G22" s="29"/>
      <c r="H22" s="29"/>
    </row>
    <row r="23" spans="1:8" x14ac:dyDescent="0.2">
      <c r="A23" s="30"/>
      <c r="B23" s="30"/>
      <c r="C23" s="30"/>
      <c r="D23" s="30"/>
      <c r="E23" s="30"/>
      <c r="F23" s="30"/>
      <c r="G23" s="30"/>
      <c r="H23" s="30"/>
    </row>
    <row r="24" spans="1:8" x14ac:dyDescent="0.2">
      <c r="A24" s="31"/>
      <c r="B24" s="31"/>
      <c r="C24" s="31"/>
      <c r="D24" s="31"/>
      <c r="E24" s="31"/>
      <c r="F24" s="31"/>
      <c r="G24" s="31"/>
      <c r="H24" s="31"/>
    </row>
  </sheetData>
  <mergeCells count="35">
    <mergeCell ref="B11:C11"/>
    <mergeCell ref="B13:C13"/>
    <mergeCell ref="B14:C14"/>
    <mergeCell ref="B15:C15"/>
    <mergeCell ref="D11:E11"/>
    <mergeCell ref="B7:C7"/>
    <mergeCell ref="B8:C8"/>
    <mergeCell ref="B9:C9"/>
    <mergeCell ref="B10:C10"/>
    <mergeCell ref="D7:E7"/>
    <mergeCell ref="D8:E8"/>
    <mergeCell ref="D9:E9"/>
    <mergeCell ref="D10:E10"/>
    <mergeCell ref="A1:H1"/>
    <mergeCell ref="B2:D2"/>
    <mergeCell ref="A4:A6"/>
    <mergeCell ref="H5:H6"/>
    <mergeCell ref="B4:C4"/>
    <mergeCell ref="F5:F6"/>
    <mergeCell ref="D4:E4"/>
    <mergeCell ref="D5:E6"/>
    <mergeCell ref="B5:C6"/>
    <mergeCell ref="G5:G6"/>
    <mergeCell ref="A21:H21"/>
    <mergeCell ref="A22:H22"/>
    <mergeCell ref="A23:H23"/>
    <mergeCell ref="A24:H24"/>
    <mergeCell ref="B19:H19"/>
    <mergeCell ref="B18:H18"/>
    <mergeCell ref="D12:E12"/>
    <mergeCell ref="D13:E13"/>
    <mergeCell ref="D14:E14"/>
    <mergeCell ref="B12:C12"/>
    <mergeCell ref="B17:H17"/>
    <mergeCell ref="D15:E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landscape" r:id="rId1"/>
  <colBreaks count="1" manualBreakCount="1">
    <brk id="8" max="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к телеграмме </vt:lpstr>
      <vt:lpstr>'Форма к телеграмме '!Заголовки_для_печати</vt:lpstr>
      <vt:lpstr>'Форма к телеграмме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АЙБАЗОВА САНСАВИЛЬ ХЫЙСАЕВНА</dc:creator>
  <cp:lastModifiedBy>Закаев Ваха Абуевич</cp:lastModifiedBy>
  <cp:lastPrinted>2022-01-21T06:00:06Z</cp:lastPrinted>
  <dcterms:created xsi:type="dcterms:W3CDTF">2019-01-14T13:47:15Z</dcterms:created>
  <dcterms:modified xsi:type="dcterms:W3CDTF">2023-02-06T06:17:40Z</dcterms:modified>
</cp:coreProperties>
</file>